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Кровельные уплотнители" sheetId="1" r:id="rId1"/>
    <sheet name="Мастер-ФЛЕШ" sheetId="2" r:id="rId2"/>
  </sheets>
  <definedNames>
    <definedName name="_xlnm.Print_Titles" localSheetId="0">'Кровельные уплотнители'!$1:$7</definedName>
    <definedName name="_xlnm.Print_Titles" localSheetId="1">'Мастер-ФЛЕШ'!$1:$7</definedName>
    <definedName name="_xlnm.Print_Area" localSheetId="0">'Кровельные уплотнители'!$A$1:$L$111</definedName>
    <definedName name="_xlnm.Print_Area" localSheetId="1">'Мастер-ФЛЕШ'!$A$1:$L$41</definedName>
  </definedNames>
  <calcPr fullCalcOnLoad="1"/>
</workbook>
</file>

<file path=xl/comments1.xml><?xml version="1.0" encoding="utf-8"?>
<comments xmlns="http://schemas.openxmlformats.org/spreadsheetml/2006/main">
  <authors>
    <author>XTreme.ws</author>
    <author>Александр Майоров</author>
  </authors>
  <commentList>
    <comment ref="H51" authorId="0">
      <text>
        <r>
          <rPr>
            <b/>
            <sz val="9"/>
            <rFont val="Tahoma"/>
            <family val="2"/>
          </rPr>
          <t>XTreme.ws:</t>
        </r>
        <r>
          <rPr>
            <sz val="9"/>
            <rFont val="Tahoma"/>
            <family val="2"/>
          </rPr>
          <t xml:space="preserve">
На производстве перепутан верх и низ:
верх - 170
низ - 300</t>
        </r>
      </text>
    </comment>
    <comment ref="H86" authorId="0">
      <text>
        <r>
          <rPr>
            <b/>
            <sz val="9"/>
            <rFont val="Tahoma"/>
            <family val="2"/>
          </rPr>
          <t>XTreme.ws:</t>
        </r>
        <r>
          <rPr>
            <sz val="9"/>
            <rFont val="Tahoma"/>
            <family val="2"/>
          </rPr>
          <t xml:space="preserve">
Есть возможность заказать по </t>
        </r>
        <r>
          <rPr>
            <sz val="9"/>
            <color indexed="10"/>
            <rFont val="Tahoma"/>
            <family val="2"/>
          </rPr>
          <t>1м:</t>
        </r>
        <r>
          <rPr>
            <sz val="9"/>
            <rFont val="Tahoma"/>
            <family val="2"/>
          </rPr>
          <t xml:space="preserve">
1 вариант - 220шт
2 вариант - 275шт
</t>
        </r>
        <r>
          <rPr>
            <sz val="9"/>
            <color indexed="10"/>
            <rFont val="Tahoma"/>
            <family val="2"/>
          </rPr>
          <t>Но нужно уточнять!!!</t>
        </r>
      </text>
    </comment>
    <comment ref="H39" authorId="1">
      <text>
        <r>
          <rPr>
            <sz val="9"/>
            <rFont val="Tahoma"/>
            <family val="2"/>
          </rPr>
          <t>от 175шт!</t>
        </r>
      </text>
    </comment>
    <comment ref="H43" authorId="1">
      <text>
        <r>
          <rPr>
            <sz val="9"/>
            <rFont val="Tahoma"/>
            <family val="2"/>
          </rPr>
          <t>от 175шт!</t>
        </r>
      </text>
    </comment>
    <comment ref="G88" authorId="0">
      <text>
        <r>
          <rPr>
            <b/>
            <sz val="9"/>
            <rFont val="Tahoma"/>
            <family val="2"/>
          </rPr>
          <t>XTreme.ws:</t>
        </r>
        <r>
          <rPr>
            <sz val="9"/>
            <rFont val="Tahoma"/>
            <family val="2"/>
          </rPr>
          <t xml:space="preserve">
можно заказывать и по 1м</t>
        </r>
      </text>
    </comment>
  </commentList>
</comments>
</file>

<file path=xl/sharedStrings.xml><?xml version="1.0" encoding="utf-8"?>
<sst xmlns="http://schemas.openxmlformats.org/spreadsheetml/2006/main" count="321" uniqueCount="191">
  <si>
    <t>уплотнителя</t>
  </si>
  <si>
    <t>мм.</t>
  </si>
  <si>
    <t>единицы</t>
  </si>
  <si>
    <t>"Монтеррей"</t>
  </si>
  <si>
    <t>"Ондулин"</t>
  </si>
  <si>
    <t>верхний</t>
  </si>
  <si>
    <t>нижний</t>
  </si>
  <si>
    <t>НС 18</t>
  </si>
  <si>
    <t xml:space="preserve">                   уплотнитель для еврошифера</t>
  </si>
  <si>
    <t>НП 32</t>
  </si>
  <si>
    <t>"Джокер"</t>
  </si>
  <si>
    <t>Уплотнители для еврошифера</t>
  </si>
  <si>
    <t>НАЗВАНИЕ ПРОФИЛЯ</t>
  </si>
  <si>
    <t>ТИП</t>
  </si>
  <si>
    <t>30х40мм</t>
  </si>
  <si>
    <t>40х50мм</t>
  </si>
  <si>
    <t>20х40мм</t>
  </si>
  <si>
    <t>20х30мм</t>
  </si>
  <si>
    <t>20х50мм</t>
  </si>
  <si>
    <t>15х8/40мм</t>
  </si>
  <si>
    <t>20х8/40мм</t>
  </si>
  <si>
    <t>Кровельный уплотнитель МАСТЕР-ФЛЕШ</t>
  </si>
  <si>
    <t>420*420</t>
  </si>
  <si>
    <t>600*670</t>
  </si>
  <si>
    <t>10х4/20мм</t>
  </si>
  <si>
    <t>12х6/30мм</t>
  </si>
  <si>
    <t>15х4/20мм</t>
  </si>
  <si>
    <t>15х6/30мм</t>
  </si>
  <si>
    <t xml:space="preserve">ЦЕНА за шт                 </t>
  </si>
  <si>
    <t>20х6/30мм</t>
  </si>
  <si>
    <t>20х10/50мм</t>
  </si>
  <si>
    <t>КОЛ-ВО В УПАКОВКЕ,  шт</t>
  </si>
  <si>
    <t>С-44 ГОСТ</t>
  </si>
  <si>
    <t>8х4/20мм</t>
  </si>
  <si>
    <t>10х3/15мм</t>
  </si>
  <si>
    <t>30х10/50мм</t>
  </si>
  <si>
    <t>500*600</t>
  </si>
  <si>
    <t>"Векман 2"</t>
  </si>
  <si>
    <t>"Векман 3"</t>
  </si>
  <si>
    <t>"Андалузия"</t>
  </si>
  <si>
    <t>"Каскад 25"</t>
  </si>
  <si>
    <t>от 500 до 3000м</t>
  </si>
  <si>
    <t>более 3000м</t>
  </si>
  <si>
    <t>до 500м</t>
  </si>
  <si>
    <t>Уплотнитель универсальный  не вентилируемый  из поролона (пенополиуретана марки В)</t>
  </si>
  <si>
    <t>525*525</t>
  </si>
  <si>
    <t>Уплотнитель колонна-сэндвич</t>
  </si>
  <si>
    <t>верхний, тип "А"</t>
  </si>
  <si>
    <t>нижний, тип "В"</t>
  </si>
  <si>
    <t>универсальный</t>
  </si>
  <si>
    <t>36 / 176</t>
  </si>
  <si>
    <t>Уплотнитель для сэндвич панелей</t>
  </si>
  <si>
    <t xml:space="preserve">Уплотнитель для профнастила </t>
  </si>
  <si>
    <t>Н-60</t>
  </si>
  <si>
    <t>НС-35</t>
  </si>
  <si>
    <t>НС-21</t>
  </si>
  <si>
    <t>МП-20</t>
  </si>
  <si>
    <t>НС-18</t>
  </si>
  <si>
    <t>Лента ПСУЛ  8*4/20</t>
  </si>
  <si>
    <t>Лента ПСУЛ  10*3/15</t>
  </si>
  <si>
    <t>Лента ПСУЛ  10*4/20</t>
  </si>
  <si>
    <t>Лента ПСУЛ  12*6/30</t>
  </si>
  <si>
    <t>Лента ПСУЛ  15*4/20</t>
  </si>
  <si>
    <t>Лента ПСУЛ  15*6/30</t>
  </si>
  <si>
    <t>Лента ПСУЛ  15*8/40</t>
  </si>
  <si>
    <t>Лента ПСУЛ  20*6/30</t>
  </si>
  <si>
    <t>Лента ПСУЛ  20*8/40</t>
  </si>
  <si>
    <t>Лента ПСУЛ  20*10/50</t>
  </si>
  <si>
    <t>Лента ПСУЛ  30*10/50</t>
  </si>
  <si>
    <t>"Ньюлайн"</t>
  </si>
  <si>
    <t xml:space="preserve">ЦЕНА за ролик               </t>
  </si>
  <si>
    <t>НАИМЕНОВАНИЕ</t>
  </si>
  <si>
    <t>Лента ПСУЛ</t>
  </si>
  <si>
    <t>Уплотнитель универсальный вентилируемый из ретикулированного ППУ (пенополиуретана)</t>
  </si>
  <si>
    <t>8х3/15мм</t>
  </si>
  <si>
    <t>Н-114 (750)</t>
  </si>
  <si>
    <t>Н-114 (600) *</t>
  </si>
  <si>
    <t>Н-75 (750)</t>
  </si>
  <si>
    <t>Н-57 (750) ГОСТ</t>
  </si>
  <si>
    <r>
      <t xml:space="preserve">ПКБ-32 (НП-32) </t>
    </r>
    <r>
      <rPr>
        <sz val="9"/>
        <rFont val="Century Gothic"/>
        <family val="2"/>
      </rPr>
      <t>(уплотнитель для кровельной СП высотой 32 мм)</t>
    </r>
  </si>
  <si>
    <r>
      <t xml:space="preserve">ПКБ-34 </t>
    </r>
    <r>
      <rPr>
        <sz val="9"/>
        <rFont val="Century Gothic"/>
        <family val="2"/>
      </rPr>
      <t>(уплотнитель для СП ПСК Пулково.)</t>
    </r>
  </si>
  <si>
    <r>
      <t xml:space="preserve">ПКБ-40 (МП ТСП-К) </t>
    </r>
    <r>
      <rPr>
        <sz val="9"/>
        <rFont val="Century Gothic"/>
        <family val="2"/>
      </rPr>
      <t>(уплотнитель СП Металл Профиль)</t>
    </r>
  </si>
  <si>
    <r>
      <t xml:space="preserve">ПКБ-136 </t>
    </r>
    <r>
      <rPr>
        <sz val="9"/>
        <rFont val="Century Gothic"/>
        <family val="2"/>
      </rPr>
      <t>(уплотнитель для СП ВестаПарк, СП-Центр)</t>
    </r>
  </si>
  <si>
    <r>
      <t xml:space="preserve">ПКБ-154 </t>
    </r>
    <r>
      <rPr>
        <sz val="9"/>
        <rFont val="Century Gothic"/>
        <family val="2"/>
      </rPr>
      <t>(уплотнитель для кровельной СП высотой 40 мм)</t>
    </r>
  </si>
  <si>
    <r>
      <t xml:space="preserve">ПКБ-190 </t>
    </r>
    <r>
      <rPr>
        <sz val="9"/>
        <rFont val="Century Gothic"/>
        <family val="2"/>
      </rPr>
      <t>(уплотнитель для СП Белпанель, Профхолод)</t>
    </r>
  </si>
  <si>
    <r>
      <t>Уплотнитель универсальный вентилируемый</t>
    </r>
    <r>
      <rPr>
        <sz val="10"/>
        <rFont val="Century Gothic"/>
        <family val="2"/>
      </rPr>
      <t xml:space="preserve"> самоклеющийся</t>
    </r>
  </si>
  <si>
    <r>
      <t xml:space="preserve">Уплотнитель универсальный марки В (поролон) </t>
    </r>
    <r>
      <rPr>
        <sz val="10"/>
        <rFont val="Century Gothic"/>
        <family val="2"/>
      </rPr>
      <t>самоклеющийся</t>
    </r>
  </si>
  <si>
    <r>
      <t xml:space="preserve">Лента ПСУЛ  8*3/15  </t>
    </r>
    <r>
      <rPr>
        <sz val="10"/>
        <rFont val="Century Gothic"/>
        <family val="2"/>
      </rPr>
      <t>*</t>
    </r>
  </si>
  <si>
    <t>ТОЛЩИНА, мм</t>
  </si>
  <si>
    <t>ДЛИНА, м</t>
  </si>
  <si>
    <t>РАЗМЕРЫ, мм</t>
  </si>
  <si>
    <t>250, 50</t>
  </si>
  <si>
    <t>400, 50</t>
  </si>
  <si>
    <t>180, 50</t>
  </si>
  <si>
    <t>280, 50</t>
  </si>
  <si>
    <t>300, 50</t>
  </si>
  <si>
    <t>500, 50</t>
  </si>
  <si>
    <t>140, 50</t>
  </si>
  <si>
    <t>130, 50</t>
  </si>
  <si>
    <t>200, 50</t>
  </si>
  <si>
    <t>210, 50</t>
  </si>
  <si>
    <t>НС-44  ММК *</t>
  </si>
  <si>
    <t>С-8</t>
  </si>
  <si>
    <t>* - данные позиции делаются под заказ 2-3 дня, возврату и обмену не подлежат!</t>
  </si>
  <si>
    <t>90, 50</t>
  </si>
  <si>
    <t>150, 50</t>
  </si>
  <si>
    <t>175, 50</t>
  </si>
  <si>
    <t>100, 50</t>
  </si>
  <si>
    <t>170, 50</t>
  </si>
  <si>
    <t>700, 50</t>
  </si>
  <si>
    <t>НС-45 *</t>
  </si>
  <si>
    <t>Н-57 (900) ТУ *</t>
  </si>
  <si>
    <t>НС-44 ТУ</t>
  </si>
  <si>
    <t>МП-35 *</t>
  </si>
  <si>
    <t>30х50мм</t>
  </si>
  <si>
    <t>Н-153 (900)</t>
  </si>
  <si>
    <t>ЦЕНА за 1шт</t>
  </si>
  <si>
    <t>1-10шт</t>
  </si>
  <si>
    <t>10-30шт</t>
  </si>
  <si>
    <t>более 30шт</t>
  </si>
  <si>
    <t>ДИАМЕТР, мм</t>
  </si>
  <si>
    <t>ФЛАНЕЦ, мм</t>
  </si>
  <si>
    <t>РИСУНОК</t>
  </si>
  <si>
    <t>Прямой №3</t>
  </si>
  <si>
    <t>Прямой №4</t>
  </si>
  <si>
    <t>Прямой №5</t>
  </si>
  <si>
    <t>Прямой №6</t>
  </si>
  <si>
    <t>Прямой №7</t>
  </si>
  <si>
    <t>Прямой №8</t>
  </si>
  <si>
    <t>Прямой №9</t>
  </si>
  <si>
    <t>210*210</t>
  </si>
  <si>
    <t>280*280</t>
  </si>
  <si>
    <t>310*310</t>
  </si>
  <si>
    <t>364*364</t>
  </si>
  <si>
    <t>600*600</t>
  </si>
  <si>
    <r>
      <t xml:space="preserve">Прямой №1 </t>
    </r>
    <r>
      <rPr>
        <sz val="10"/>
        <rFont val="Century Gothic"/>
        <family val="2"/>
      </rPr>
      <t>(круглый фланец)</t>
    </r>
  </si>
  <si>
    <r>
      <t>Прямой №2</t>
    </r>
    <r>
      <rPr>
        <sz val="10"/>
        <rFont val="Century Gothic"/>
        <family val="2"/>
      </rPr>
      <t xml:space="preserve"> (круглый фланец)</t>
    </r>
  </si>
  <si>
    <t>Профи угловой №1</t>
  </si>
  <si>
    <t>Профи угловой №3</t>
  </si>
  <si>
    <t>Профи угловой №2</t>
  </si>
  <si>
    <t>75-200</t>
  </si>
  <si>
    <t>180-280</t>
  </si>
  <si>
    <t>230-360</t>
  </si>
  <si>
    <t>665*605</t>
  </si>
  <si>
    <t>Ø118</t>
  </si>
  <si>
    <t>Ø155</t>
  </si>
  <si>
    <t>45-75</t>
  </si>
  <si>
    <t>6-102</t>
  </si>
  <si>
    <t>75-160</t>
  </si>
  <si>
    <t>102-178</t>
  </si>
  <si>
    <t>127-228</t>
  </si>
  <si>
    <t>152-280</t>
  </si>
  <si>
    <t>178-330</t>
  </si>
  <si>
    <t>254-502</t>
  </si>
  <si>
    <t>Угловой №1</t>
  </si>
  <si>
    <t>Угловой №2</t>
  </si>
  <si>
    <t>Угловой №3</t>
  </si>
  <si>
    <r>
      <t xml:space="preserve">Угловой №1 </t>
    </r>
    <r>
      <rPr>
        <sz val="10"/>
        <rFont val="Century Gothic"/>
        <family val="2"/>
      </rPr>
      <t>(окрашенный)</t>
    </r>
  </si>
  <si>
    <r>
      <t>Угловой №2</t>
    </r>
    <r>
      <rPr>
        <sz val="10"/>
        <rFont val="Century Gothic"/>
        <family val="2"/>
      </rPr>
      <t xml:space="preserve"> (окрашенный)</t>
    </r>
  </si>
  <si>
    <r>
      <t>Угловой №3</t>
    </r>
    <r>
      <rPr>
        <sz val="10"/>
        <rFont val="Century Gothic"/>
        <family val="2"/>
      </rPr>
      <t xml:space="preserve"> (окрашенный)</t>
    </r>
  </si>
  <si>
    <r>
      <t>Ультраугол №2</t>
    </r>
    <r>
      <rPr>
        <sz val="10"/>
        <rFont val="Century Gothic"/>
        <family val="2"/>
      </rPr>
      <t xml:space="preserve"> (допустимые углы наклона от 20° до 55°)</t>
    </r>
  </si>
  <si>
    <t>280-460</t>
  </si>
  <si>
    <t>890*890</t>
  </si>
  <si>
    <t>125-280</t>
  </si>
  <si>
    <t>580*580</t>
  </si>
  <si>
    <t>Комби №4</t>
  </si>
  <si>
    <t>Комби №8</t>
  </si>
  <si>
    <t>Комби №10</t>
  </si>
  <si>
    <t>Комби №11</t>
  </si>
  <si>
    <r>
      <t>Комби №10</t>
    </r>
    <r>
      <rPr>
        <sz val="10"/>
        <rFont val="Century Gothic"/>
        <family val="2"/>
      </rPr>
      <t xml:space="preserve"> (с хомутом)</t>
    </r>
  </si>
  <si>
    <r>
      <t>Комби №11</t>
    </r>
    <r>
      <rPr>
        <sz val="10"/>
        <rFont val="Century Gothic"/>
        <family val="2"/>
      </rPr>
      <t xml:space="preserve"> (с хомутом)</t>
    </r>
  </si>
  <si>
    <t>175-330</t>
  </si>
  <si>
    <t>465*465</t>
  </si>
  <si>
    <t>380-760</t>
  </si>
  <si>
    <t>850*850</t>
  </si>
  <si>
    <t>850-850</t>
  </si>
  <si>
    <t>585-1050</t>
  </si>
  <si>
    <t>1200*1200</t>
  </si>
  <si>
    <t>6...50</t>
  </si>
  <si>
    <t>КРОВЕЛЬНЫЕ УПЛОТНИТЕЛИ, лента ПСУЛ, МАСТЕР-ФЛЭШ</t>
  </si>
  <si>
    <t>Уплотнители для металлочерепицы</t>
  </si>
  <si>
    <r>
      <t xml:space="preserve">МАСТЕР-ФЛЕШ EPDM ПРЯМОЙ </t>
    </r>
    <r>
      <rPr>
        <sz val="10"/>
        <rFont val="Century Gothic"/>
        <family val="2"/>
      </rPr>
      <t>(допустимые углы наклона от 0 ° до 20°)</t>
    </r>
  </si>
  <si>
    <r>
      <t>МАСТЕР-ФЛЕШ EPDM ПРОФИ УГЛОВОЙ</t>
    </r>
    <r>
      <rPr>
        <sz val="10"/>
        <rFont val="Century Gothic"/>
        <family val="2"/>
      </rPr>
      <t xml:space="preserve"> (допустимые углы наклона от 10° до 30°)</t>
    </r>
  </si>
  <si>
    <r>
      <t>МАСТЕР-ФЛЕШ EPDM КОМБИ</t>
    </r>
    <r>
      <rPr>
        <sz val="10"/>
        <rFont val="Century Gothic"/>
        <family val="2"/>
      </rPr>
      <t xml:space="preserve"> (допустимые углы наклона от 0° до 45°)</t>
    </r>
  </si>
  <si>
    <r>
      <t>МАСТЕР-ФЛЕШ EPDM УГЛОВОЙ</t>
    </r>
    <r>
      <rPr>
        <sz val="10"/>
        <rFont val="Century Gothic"/>
        <family val="2"/>
      </rPr>
      <t xml:space="preserve"> (допустимые углы наклона от 10° до 30°)</t>
    </r>
  </si>
  <si>
    <t>КРОВЕЛЬНЫЕ УПЛОТНИТЕЛИ, лента ПСУЛ</t>
  </si>
  <si>
    <r>
      <t xml:space="preserve">Уплотнитель универсальный вентилируемый </t>
    </r>
    <r>
      <rPr>
        <sz val="10"/>
        <rFont val="Century Gothic"/>
        <family val="2"/>
      </rPr>
      <t>без клеевого слоя</t>
    </r>
  </si>
  <si>
    <r>
      <t xml:space="preserve">Уплотнитель универсальный марки В (поролон) </t>
    </r>
    <r>
      <rPr>
        <sz val="10"/>
        <rFont val="Century Gothic"/>
        <family val="2"/>
      </rPr>
      <t>без клеевого слоя</t>
    </r>
  </si>
  <si>
    <r>
      <t xml:space="preserve">ПКБ-50 </t>
    </r>
    <r>
      <rPr>
        <sz val="9"/>
        <rFont val="Century Gothic"/>
        <family val="2"/>
      </rPr>
      <t xml:space="preserve">(уплотнитель СП высотой 50мм) </t>
    </r>
    <r>
      <rPr>
        <sz val="12"/>
        <rFont val="Century Gothic"/>
        <family val="2"/>
      </rPr>
      <t>*</t>
    </r>
  </si>
  <si>
    <r>
      <t xml:space="preserve">ПКБ-257 Новопласт </t>
    </r>
    <r>
      <rPr>
        <sz val="9"/>
        <rFont val="Century Gothic"/>
        <family val="2"/>
      </rPr>
      <t xml:space="preserve">(уплотнитель для СП Новопласт) </t>
    </r>
    <r>
      <rPr>
        <sz val="12"/>
        <rFont val="Century Gothic"/>
        <family val="2"/>
      </rPr>
      <t>*</t>
    </r>
  </si>
  <si>
    <r>
      <rPr>
        <b/>
        <sz val="10"/>
        <rFont val="Century Gothic"/>
        <family val="2"/>
      </rPr>
      <t>Прайс лист</t>
    </r>
    <r>
      <rPr>
        <sz val="10"/>
        <rFont val="Century Gothic"/>
        <family val="2"/>
      </rPr>
      <t xml:space="preserve"> действителен от 19.04.22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</si>
</sst>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_р_."/>
    <numFmt numFmtId="176" formatCode="#,##0&quot;р.&quot;"/>
    <numFmt numFmtId="177" formatCode="#,##0.00&quot;р.&quot;"/>
    <numFmt numFmtId="178" formatCode="#,##0\ &quot;₽&quot;"/>
    <numFmt numFmtId="179" formatCode="#,##0.00\ &quot;₽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b/>
      <sz val="18"/>
      <name val="Century Gothic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8D8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4" fillId="0" borderId="0" xfId="0" applyFont="1" applyAlignment="1">
      <alignment/>
    </xf>
    <xf numFmtId="174" fontId="0" fillId="32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8" fillId="32" borderId="10" xfId="0" applyFont="1" applyFill="1" applyBorder="1" applyAlignment="1">
      <alignment horizontal="center" vertical="center"/>
    </xf>
    <xf numFmtId="176" fontId="9" fillId="32" borderId="10" xfId="0" applyNumberFormat="1" applyFont="1" applyFill="1" applyBorder="1" applyAlignment="1">
      <alignment horizontal="center" vertical="center"/>
    </xf>
    <xf numFmtId="176" fontId="9" fillId="32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174" fontId="11" fillId="32" borderId="12" xfId="0" applyNumberFormat="1" applyFont="1" applyFill="1" applyBorder="1" applyAlignment="1">
      <alignment horizontal="center" vertical="center" wrapText="1"/>
    </xf>
    <xf numFmtId="174" fontId="11" fillId="32" borderId="13" xfId="0" applyNumberFormat="1" applyFont="1" applyFill="1" applyBorder="1" applyAlignment="1">
      <alignment horizontal="center" vertical="center" wrapText="1"/>
    </xf>
    <xf numFmtId="174" fontId="11" fillId="32" borderId="14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" fontId="8" fillId="32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176" fontId="9" fillId="32" borderId="10" xfId="0" applyNumberFormat="1" applyFont="1" applyFill="1" applyBorder="1" applyAlignment="1">
      <alignment horizontal="center" vertical="center"/>
    </xf>
    <xf numFmtId="176" fontId="9" fillId="32" borderId="11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vertical="center" wrapText="1"/>
    </xf>
    <xf numFmtId="0" fontId="9" fillId="32" borderId="19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 wrapText="1"/>
    </xf>
    <xf numFmtId="0" fontId="9" fillId="32" borderId="18" xfId="0" applyFont="1" applyFill="1" applyBorder="1" applyAlignment="1">
      <alignment horizontal="left" vertical="center" wrapText="1"/>
    </xf>
    <xf numFmtId="0" fontId="9" fillId="32" borderId="20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9" fillId="32" borderId="12" xfId="0" applyFont="1" applyFill="1" applyBorder="1" applyAlignment="1">
      <alignment vertical="center" wrapText="1"/>
    </xf>
    <xf numFmtId="0" fontId="9" fillId="32" borderId="21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/>
    </xf>
    <xf numFmtId="0" fontId="13" fillId="32" borderId="17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174" fontId="9" fillId="32" borderId="10" xfId="0" applyNumberFormat="1" applyFont="1" applyFill="1" applyBorder="1" applyAlignment="1">
      <alignment horizontal="center" vertical="center" wrapText="1"/>
    </xf>
    <xf numFmtId="174" fontId="9" fillId="32" borderId="22" xfId="0" applyNumberFormat="1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right"/>
    </xf>
    <xf numFmtId="174" fontId="9" fillId="32" borderId="15" xfId="0" applyNumberFormat="1" applyFont="1" applyFill="1" applyBorder="1" applyAlignment="1">
      <alignment horizontal="center" vertical="center" wrapText="1"/>
    </xf>
    <xf numFmtId="174" fontId="9" fillId="32" borderId="16" xfId="0" applyNumberFormat="1" applyFont="1" applyFill="1" applyBorder="1" applyAlignment="1">
      <alignment horizontal="center" vertical="center" wrapText="1"/>
    </xf>
    <xf numFmtId="174" fontId="9" fillId="32" borderId="19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9" fillId="32" borderId="24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174" fontId="14" fillId="32" borderId="10" xfId="0" applyNumberFormat="1" applyFont="1" applyFill="1" applyBorder="1" applyAlignment="1">
      <alignment horizontal="center" vertical="center" wrapText="1"/>
    </xf>
    <xf numFmtId="174" fontId="14" fillId="32" borderId="22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21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9" fillId="36" borderId="16" xfId="0" applyFont="1" applyFill="1" applyBorder="1" applyAlignment="1">
      <alignment horizontal="left" vertical="center" wrapText="1"/>
    </xf>
    <xf numFmtId="0" fontId="9" fillId="36" borderId="19" xfId="0" applyFont="1" applyFill="1" applyBorder="1" applyAlignment="1">
      <alignment horizontal="left" vertical="center" wrapText="1"/>
    </xf>
    <xf numFmtId="0" fontId="9" fillId="36" borderId="17" xfId="0" applyFont="1" applyFill="1" applyBorder="1" applyAlignment="1">
      <alignment horizontal="left" vertical="center" wrapText="1"/>
    </xf>
    <xf numFmtId="0" fontId="9" fillId="36" borderId="18" xfId="0" applyFont="1" applyFill="1" applyBorder="1" applyAlignment="1">
      <alignment horizontal="left" vertical="center" wrapText="1"/>
    </xf>
    <xf numFmtId="0" fontId="9" fillId="36" borderId="2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Relationship Id="rId22" Type="http://schemas.openxmlformats.org/officeDocument/2006/relationships/image" Target="../media/image27.png" /><Relationship Id="rId23" Type="http://schemas.openxmlformats.org/officeDocument/2006/relationships/image" Target="../media/image28.png" /><Relationship Id="rId24" Type="http://schemas.openxmlformats.org/officeDocument/2006/relationships/image" Target="../media/image29.png" /><Relationship Id="rId25" Type="http://schemas.openxmlformats.org/officeDocument/2006/relationships/image" Target="../media/image30.png" /><Relationship Id="rId2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1066800</xdr:colOff>
      <xdr:row>3</xdr:row>
      <xdr:rowOff>161925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969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12</xdr:row>
      <xdr:rowOff>47625</xdr:rowOff>
    </xdr:from>
    <xdr:to>
      <xdr:col>8</xdr:col>
      <xdr:colOff>219075</xdr:colOff>
      <xdr:row>12</xdr:row>
      <xdr:rowOff>381000</xdr:rowOff>
    </xdr:to>
    <xdr:pic>
      <xdr:nvPicPr>
        <xdr:cNvPr id="1" name="image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403860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14</xdr:row>
      <xdr:rowOff>19050</xdr:rowOff>
    </xdr:from>
    <xdr:to>
      <xdr:col>8</xdr:col>
      <xdr:colOff>238125</xdr:colOff>
      <xdr:row>14</xdr:row>
      <xdr:rowOff>381000</xdr:rowOff>
    </xdr:to>
    <xdr:pic>
      <xdr:nvPicPr>
        <xdr:cNvPr id="2" name="image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4848225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17</xdr:row>
      <xdr:rowOff>47625</xdr:rowOff>
    </xdr:from>
    <xdr:to>
      <xdr:col>8</xdr:col>
      <xdr:colOff>190500</xdr:colOff>
      <xdr:row>17</xdr:row>
      <xdr:rowOff>381000</xdr:rowOff>
    </xdr:to>
    <xdr:pic>
      <xdr:nvPicPr>
        <xdr:cNvPr id="3" name="image7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6134100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19050</xdr:rowOff>
    </xdr:from>
    <xdr:to>
      <xdr:col>8</xdr:col>
      <xdr:colOff>266700</xdr:colOff>
      <xdr:row>10</xdr:row>
      <xdr:rowOff>381000</xdr:rowOff>
    </xdr:to>
    <xdr:pic>
      <xdr:nvPicPr>
        <xdr:cNvPr id="4" name="image10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48775" y="317182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11</xdr:row>
      <xdr:rowOff>57150</xdr:rowOff>
    </xdr:from>
    <xdr:to>
      <xdr:col>8</xdr:col>
      <xdr:colOff>228600</xdr:colOff>
      <xdr:row>11</xdr:row>
      <xdr:rowOff>371475</xdr:rowOff>
    </xdr:to>
    <xdr:pic>
      <xdr:nvPicPr>
        <xdr:cNvPr id="5" name="image1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96400" y="3629025"/>
          <a:ext cx="514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13</xdr:row>
      <xdr:rowOff>38100</xdr:rowOff>
    </xdr:from>
    <xdr:to>
      <xdr:col>8</xdr:col>
      <xdr:colOff>333375</xdr:colOff>
      <xdr:row>13</xdr:row>
      <xdr:rowOff>371475</xdr:rowOff>
    </xdr:to>
    <xdr:pic>
      <xdr:nvPicPr>
        <xdr:cNvPr id="6" name="image12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82100" y="4448175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15</xdr:row>
      <xdr:rowOff>38100</xdr:rowOff>
    </xdr:from>
    <xdr:to>
      <xdr:col>8</xdr:col>
      <xdr:colOff>361950</xdr:colOff>
      <xdr:row>15</xdr:row>
      <xdr:rowOff>400050</xdr:rowOff>
    </xdr:to>
    <xdr:pic>
      <xdr:nvPicPr>
        <xdr:cNvPr id="7" name="image13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82100" y="528637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16</xdr:row>
      <xdr:rowOff>28575</xdr:rowOff>
    </xdr:from>
    <xdr:to>
      <xdr:col>8</xdr:col>
      <xdr:colOff>323850</xdr:colOff>
      <xdr:row>16</xdr:row>
      <xdr:rowOff>390525</xdr:rowOff>
    </xdr:to>
    <xdr:pic>
      <xdr:nvPicPr>
        <xdr:cNvPr id="8" name="image14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82100" y="5695950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18</xdr:row>
      <xdr:rowOff>19050</xdr:rowOff>
    </xdr:from>
    <xdr:to>
      <xdr:col>8</xdr:col>
      <xdr:colOff>304800</xdr:colOff>
      <xdr:row>18</xdr:row>
      <xdr:rowOff>390525</xdr:rowOff>
    </xdr:to>
    <xdr:pic>
      <xdr:nvPicPr>
        <xdr:cNvPr id="9" name="image15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96400" y="6524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23</xdr:row>
      <xdr:rowOff>19050</xdr:rowOff>
    </xdr:from>
    <xdr:to>
      <xdr:col>8</xdr:col>
      <xdr:colOff>361950</xdr:colOff>
      <xdr:row>23</xdr:row>
      <xdr:rowOff>428625</xdr:rowOff>
    </xdr:to>
    <xdr:pic>
      <xdr:nvPicPr>
        <xdr:cNvPr id="10" name="image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72575" y="8239125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21</xdr:row>
      <xdr:rowOff>38100</xdr:rowOff>
    </xdr:from>
    <xdr:to>
      <xdr:col>8</xdr:col>
      <xdr:colOff>295275</xdr:colOff>
      <xdr:row>21</xdr:row>
      <xdr:rowOff>419100</xdr:rowOff>
    </xdr:to>
    <xdr:pic>
      <xdr:nvPicPr>
        <xdr:cNvPr id="11" name="image8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10675" y="73437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22</xdr:row>
      <xdr:rowOff>28575</xdr:rowOff>
    </xdr:from>
    <xdr:to>
      <xdr:col>8</xdr:col>
      <xdr:colOff>361950</xdr:colOff>
      <xdr:row>22</xdr:row>
      <xdr:rowOff>419100</xdr:rowOff>
    </xdr:to>
    <xdr:pic>
      <xdr:nvPicPr>
        <xdr:cNvPr id="12" name="image9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29725" y="77914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26</xdr:row>
      <xdr:rowOff>47625</xdr:rowOff>
    </xdr:from>
    <xdr:to>
      <xdr:col>8</xdr:col>
      <xdr:colOff>295275</xdr:colOff>
      <xdr:row>26</xdr:row>
      <xdr:rowOff>428625</xdr:rowOff>
    </xdr:to>
    <xdr:pic>
      <xdr:nvPicPr>
        <xdr:cNvPr id="13" name="image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20200" y="910590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27</xdr:row>
      <xdr:rowOff>38100</xdr:rowOff>
    </xdr:from>
    <xdr:to>
      <xdr:col>8</xdr:col>
      <xdr:colOff>323850</xdr:colOff>
      <xdr:row>27</xdr:row>
      <xdr:rowOff>438150</xdr:rowOff>
    </xdr:to>
    <xdr:pic>
      <xdr:nvPicPr>
        <xdr:cNvPr id="14" name="image4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82100" y="95535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28</xdr:row>
      <xdr:rowOff>38100</xdr:rowOff>
    </xdr:from>
    <xdr:to>
      <xdr:col>8</xdr:col>
      <xdr:colOff>419100</xdr:colOff>
      <xdr:row>28</xdr:row>
      <xdr:rowOff>438150</xdr:rowOff>
    </xdr:to>
    <xdr:pic>
      <xdr:nvPicPr>
        <xdr:cNvPr id="15" name="image16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153525" y="10010775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29</xdr:row>
      <xdr:rowOff>38100</xdr:rowOff>
    </xdr:from>
    <xdr:to>
      <xdr:col>8</xdr:col>
      <xdr:colOff>304800</xdr:colOff>
      <xdr:row>29</xdr:row>
      <xdr:rowOff>438150</xdr:rowOff>
    </xdr:to>
    <xdr:pic>
      <xdr:nvPicPr>
        <xdr:cNvPr id="16" name="image17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210675" y="104679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30</xdr:row>
      <xdr:rowOff>38100</xdr:rowOff>
    </xdr:from>
    <xdr:to>
      <xdr:col>8</xdr:col>
      <xdr:colOff>323850</xdr:colOff>
      <xdr:row>30</xdr:row>
      <xdr:rowOff>438150</xdr:rowOff>
    </xdr:to>
    <xdr:pic>
      <xdr:nvPicPr>
        <xdr:cNvPr id="17" name="image18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277350" y="109251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31</xdr:row>
      <xdr:rowOff>38100</xdr:rowOff>
    </xdr:from>
    <xdr:to>
      <xdr:col>8</xdr:col>
      <xdr:colOff>295275</xdr:colOff>
      <xdr:row>31</xdr:row>
      <xdr:rowOff>438150</xdr:rowOff>
    </xdr:to>
    <xdr:pic>
      <xdr:nvPicPr>
        <xdr:cNvPr id="18" name="image19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10675" y="113823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32</xdr:row>
      <xdr:rowOff>19050</xdr:rowOff>
    </xdr:from>
    <xdr:to>
      <xdr:col>8</xdr:col>
      <xdr:colOff>323850</xdr:colOff>
      <xdr:row>32</xdr:row>
      <xdr:rowOff>419100</xdr:rowOff>
    </xdr:to>
    <xdr:pic>
      <xdr:nvPicPr>
        <xdr:cNvPr id="19" name="image20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182100" y="1182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35</xdr:row>
      <xdr:rowOff>28575</xdr:rowOff>
    </xdr:from>
    <xdr:to>
      <xdr:col>8</xdr:col>
      <xdr:colOff>428625</xdr:colOff>
      <xdr:row>35</xdr:row>
      <xdr:rowOff>428625</xdr:rowOff>
    </xdr:to>
    <xdr:pic>
      <xdr:nvPicPr>
        <xdr:cNvPr id="20" name="image21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153525" y="12668250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36</xdr:row>
      <xdr:rowOff>38100</xdr:rowOff>
    </xdr:from>
    <xdr:to>
      <xdr:col>8</xdr:col>
      <xdr:colOff>428625</xdr:colOff>
      <xdr:row>36</xdr:row>
      <xdr:rowOff>428625</xdr:rowOff>
    </xdr:to>
    <xdr:pic>
      <xdr:nvPicPr>
        <xdr:cNvPr id="21" name="image22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182100" y="1313497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37</xdr:row>
      <xdr:rowOff>38100</xdr:rowOff>
    </xdr:from>
    <xdr:to>
      <xdr:col>8</xdr:col>
      <xdr:colOff>323850</xdr:colOff>
      <xdr:row>37</xdr:row>
      <xdr:rowOff>438150</xdr:rowOff>
    </xdr:to>
    <xdr:pic>
      <xdr:nvPicPr>
        <xdr:cNvPr id="22" name="image23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82100" y="135921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39</xdr:row>
      <xdr:rowOff>38100</xdr:rowOff>
    </xdr:from>
    <xdr:to>
      <xdr:col>8</xdr:col>
      <xdr:colOff>352425</xdr:colOff>
      <xdr:row>39</xdr:row>
      <xdr:rowOff>438150</xdr:rowOff>
    </xdr:to>
    <xdr:pic>
      <xdr:nvPicPr>
        <xdr:cNvPr id="23" name="image24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229725" y="14506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38</xdr:row>
      <xdr:rowOff>19050</xdr:rowOff>
    </xdr:from>
    <xdr:to>
      <xdr:col>8</xdr:col>
      <xdr:colOff>352425</xdr:colOff>
      <xdr:row>38</xdr:row>
      <xdr:rowOff>428625</xdr:rowOff>
    </xdr:to>
    <xdr:pic>
      <xdr:nvPicPr>
        <xdr:cNvPr id="24" name="image25.pn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201150" y="14030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40</xdr:row>
      <xdr:rowOff>38100</xdr:rowOff>
    </xdr:from>
    <xdr:to>
      <xdr:col>8</xdr:col>
      <xdr:colOff>352425</xdr:colOff>
      <xdr:row>40</xdr:row>
      <xdr:rowOff>438150</xdr:rowOff>
    </xdr:to>
    <xdr:pic>
      <xdr:nvPicPr>
        <xdr:cNvPr id="25" name="image26.pn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229725" y="149637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1066800</xdr:colOff>
      <xdr:row>3</xdr:row>
      <xdr:rowOff>161925</xdr:rowOff>
    </xdr:to>
    <xdr:pic>
      <xdr:nvPicPr>
        <xdr:cNvPr id="26" name="Рисунок 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0"/>
          <a:ext cx="134969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view="pageBreakPreview" zoomScale="90" zoomScaleNormal="90" zoomScaleSheetLayoutView="90" workbookViewId="0" topLeftCell="A1">
      <selection activeCell="A130" sqref="A130"/>
    </sheetView>
  </sheetViews>
  <sheetFormatPr defaultColWidth="9.00390625" defaultRowHeight="12.75"/>
  <cols>
    <col min="1" max="1" width="13.125" style="0" customWidth="1"/>
    <col min="2" max="2" width="6.50390625" style="0" customWidth="1"/>
    <col min="3" max="3" width="42.375" style="0" customWidth="1"/>
    <col min="5" max="5" width="13.125" style="0" customWidth="1"/>
    <col min="6" max="7" width="16.625" style="0" customWidth="1"/>
    <col min="8" max="9" width="8.375" style="0" customWidth="1"/>
    <col min="10" max="12" width="14.50390625" style="4" customWidth="1"/>
    <col min="15" max="15" width="10.375" style="0" bestFit="1" customWidth="1"/>
  </cols>
  <sheetData>
    <row r="1" spans="1:12" ht="24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0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3"/>
      <c r="K4" s="3"/>
      <c r="L4" s="3"/>
    </row>
    <row r="5" spans="1:12" ht="15" customHeight="1">
      <c r="A5" s="57" t="s">
        <v>185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8.75" customHeight="1">
      <c r="A7" s="58" t="s">
        <v>190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4.25" customHeight="1">
      <c r="A8" s="66" t="s">
        <v>12</v>
      </c>
      <c r="B8" s="66"/>
      <c r="C8" s="66"/>
      <c r="D8" s="55" t="s">
        <v>13</v>
      </c>
      <c r="E8" s="55"/>
      <c r="F8" s="55" t="s">
        <v>88</v>
      </c>
      <c r="G8" s="55" t="s">
        <v>89</v>
      </c>
      <c r="H8" s="55" t="s">
        <v>31</v>
      </c>
      <c r="I8" s="55"/>
      <c r="J8" s="59" t="s">
        <v>28</v>
      </c>
      <c r="K8" s="60"/>
      <c r="L8" s="61"/>
    </row>
    <row r="9" spans="1:12" ht="14.25" customHeight="1">
      <c r="A9" s="67"/>
      <c r="B9" s="67"/>
      <c r="C9" s="67"/>
      <c r="D9" s="56" t="s">
        <v>0</v>
      </c>
      <c r="E9" s="56"/>
      <c r="F9" s="56" t="s">
        <v>1</v>
      </c>
      <c r="G9" s="56" t="s">
        <v>2</v>
      </c>
      <c r="H9" s="56"/>
      <c r="I9" s="56"/>
      <c r="J9" s="9" t="s">
        <v>43</v>
      </c>
      <c r="K9" s="10" t="s">
        <v>41</v>
      </c>
      <c r="L9" s="11" t="s">
        <v>42</v>
      </c>
    </row>
    <row r="10" spans="1:12" ht="15" customHeight="1">
      <c r="A10" s="42" t="s">
        <v>180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13.5" customHeight="1">
      <c r="A11" s="25" t="s">
        <v>3</v>
      </c>
      <c r="B11" s="26"/>
      <c r="C11" s="27"/>
      <c r="D11" s="19" t="s">
        <v>5</v>
      </c>
      <c r="E11" s="20"/>
      <c r="F11" s="17">
        <v>20</v>
      </c>
      <c r="G11" s="17">
        <v>1.1</v>
      </c>
      <c r="H11" s="19">
        <v>200</v>
      </c>
      <c r="I11" s="20"/>
      <c r="J11" s="6">
        <v>45.32000000000001</v>
      </c>
      <c r="K11" s="6">
        <f aca="true" t="shared" si="0" ref="K11:K19">J11-J11*0.2</f>
        <v>36.25600000000001</v>
      </c>
      <c r="L11" s="6">
        <f>J11-J11*0.4</f>
        <v>27.192000000000004</v>
      </c>
    </row>
    <row r="12" spans="1:12" ht="13.5" customHeight="1">
      <c r="A12" s="28"/>
      <c r="B12" s="29"/>
      <c r="C12" s="30"/>
      <c r="D12" s="21" t="s">
        <v>6</v>
      </c>
      <c r="E12" s="22"/>
      <c r="F12" s="18"/>
      <c r="G12" s="18"/>
      <c r="H12" s="21">
        <v>250</v>
      </c>
      <c r="I12" s="22"/>
      <c r="J12" s="7">
        <v>28.6</v>
      </c>
      <c r="K12" s="7">
        <f t="shared" si="0"/>
        <v>22.880000000000003</v>
      </c>
      <c r="L12" s="7">
        <f>J12-J12*0.4</f>
        <v>17.16</v>
      </c>
    </row>
    <row r="13" spans="1:12" ht="13.5" customHeight="1">
      <c r="A13" s="25" t="s">
        <v>37</v>
      </c>
      <c r="B13" s="26"/>
      <c r="C13" s="27"/>
      <c r="D13" s="19" t="s">
        <v>5</v>
      </c>
      <c r="E13" s="20"/>
      <c r="F13" s="17">
        <v>20</v>
      </c>
      <c r="G13" s="17">
        <v>1.05</v>
      </c>
      <c r="H13" s="19">
        <v>150</v>
      </c>
      <c r="I13" s="39"/>
      <c r="J13" s="6">
        <v>76.56</v>
      </c>
      <c r="K13" s="6">
        <f t="shared" si="0"/>
        <v>61.248000000000005</v>
      </c>
      <c r="L13" s="6">
        <f aca="true" t="shared" si="1" ref="L13:L18">J13-J13*0.4</f>
        <v>45.936</v>
      </c>
    </row>
    <row r="14" spans="1:12" ht="13.5" customHeight="1">
      <c r="A14" s="28"/>
      <c r="B14" s="29"/>
      <c r="C14" s="30"/>
      <c r="D14" s="21" t="s">
        <v>6</v>
      </c>
      <c r="E14" s="22"/>
      <c r="F14" s="18"/>
      <c r="G14" s="18"/>
      <c r="H14" s="21">
        <v>250</v>
      </c>
      <c r="I14" s="49"/>
      <c r="J14" s="7">
        <v>44</v>
      </c>
      <c r="K14" s="7">
        <f t="shared" si="0"/>
        <v>35.2</v>
      </c>
      <c r="L14" s="7">
        <f t="shared" si="1"/>
        <v>26.4</v>
      </c>
    </row>
    <row r="15" spans="1:12" ht="13.5" customHeight="1">
      <c r="A15" s="25" t="s">
        <v>38</v>
      </c>
      <c r="B15" s="26"/>
      <c r="C15" s="27"/>
      <c r="D15" s="45" t="s">
        <v>5</v>
      </c>
      <c r="E15" s="46"/>
      <c r="F15" s="17">
        <v>20</v>
      </c>
      <c r="G15" s="17">
        <v>1.12</v>
      </c>
      <c r="H15" s="31">
        <v>240</v>
      </c>
      <c r="I15" s="32"/>
      <c r="J15" s="6">
        <v>77</v>
      </c>
      <c r="K15" s="6">
        <f t="shared" si="0"/>
        <v>61.6</v>
      </c>
      <c r="L15" s="6">
        <f t="shared" si="1"/>
        <v>46.2</v>
      </c>
    </row>
    <row r="16" spans="1:12" ht="13.5" customHeight="1">
      <c r="A16" s="28"/>
      <c r="B16" s="29"/>
      <c r="C16" s="30"/>
      <c r="D16" s="47"/>
      <c r="E16" s="48"/>
      <c r="F16" s="18"/>
      <c r="G16" s="18"/>
      <c r="H16" s="33"/>
      <c r="I16" s="34"/>
      <c r="J16" s="7">
        <v>44</v>
      </c>
      <c r="K16" s="7">
        <f t="shared" si="0"/>
        <v>35.2</v>
      </c>
      <c r="L16" s="7">
        <f t="shared" si="1"/>
        <v>26.4</v>
      </c>
    </row>
    <row r="17" spans="1:12" ht="13.5" customHeight="1">
      <c r="A17" s="25" t="s">
        <v>10</v>
      </c>
      <c r="B17" s="26"/>
      <c r="C17" s="27"/>
      <c r="D17" s="64" t="s">
        <v>5</v>
      </c>
      <c r="E17" s="65"/>
      <c r="F17" s="17">
        <v>20</v>
      </c>
      <c r="G17" s="17">
        <v>1.07</v>
      </c>
      <c r="H17" s="19">
        <v>180</v>
      </c>
      <c r="I17" s="39"/>
      <c r="J17" s="6">
        <v>68.2</v>
      </c>
      <c r="K17" s="6">
        <f t="shared" si="0"/>
        <v>54.56</v>
      </c>
      <c r="L17" s="6">
        <f t="shared" si="1"/>
        <v>40.92</v>
      </c>
    </row>
    <row r="18" spans="1:12" ht="13.5" customHeight="1">
      <c r="A18" s="28"/>
      <c r="B18" s="29"/>
      <c r="C18" s="30"/>
      <c r="D18" s="21" t="s">
        <v>6</v>
      </c>
      <c r="E18" s="22"/>
      <c r="F18" s="18"/>
      <c r="G18" s="18"/>
      <c r="H18" s="21">
        <v>290</v>
      </c>
      <c r="I18" s="49"/>
      <c r="J18" s="7">
        <v>68.2</v>
      </c>
      <c r="K18" s="7">
        <f t="shared" si="0"/>
        <v>54.56</v>
      </c>
      <c r="L18" s="7">
        <f t="shared" si="1"/>
        <v>40.92</v>
      </c>
    </row>
    <row r="19" spans="1:12" ht="13.5" customHeight="1">
      <c r="A19" s="25" t="s">
        <v>39</v>
      </c>
      <c r="B19" s="26"/>
      <c r="C19" s="27"/>
      <c r="D19" s="45" t="s">
        <v>5</v>
      </c>
      <c r="E19" s="46"/>
      <c r="F19" s="17">
        <v>20</v>
      </c>
      <c r="G19" s="17">
        <v>1</v>
      </c>
      <c r="H19" s="31">
        <v>200</v>
      </c>
      <c r="I19" s="32"/>
      <c r="J19" s="23">
        <v>99</v>
      </c>
      <c r="K19" s="23">
        <f t="shared" si="0"/>
        <v>79.2</v>
      </c>
      <c r="L19" s="23">
        <f>J19-J19*0.4</f>
        <v>59.4</v>
      </c>
    </row>
    <row r="20" spans="1:12" ht="13.5" customHeight="1">
      <c r="A20" s="28"/>
      <c r="B20" s="29"/>
      <c r="C20" s="30"/>
      <c r="D20" s="47" t="s">
        <v>6</v>
      </c>
      <c r="E20" s="48"/>
      <c r="F20" s="18"/>
      <c r="G20" s="18"/>
      <c r="H20" s="33">
        <v>290</v>
      </c>
      <c r="I20" s="34"/>
      <c r="J20" s="24"/>
      <c r="K20" s="24"/>
      <c r="L20" s="24"/>
    </row>
    <row r="21" spans="1:12" ht="15" customHeight="1">
      <c r="A21" s="42" t="s">
        <v>11</v>
      </c>
      <c r="B21" s="43"/>
      <c r="C21" s="43"/>
      <c r="D21" s="43" t="s">
        <v>8</v>
      </c>
      <c r="E21" s="43"/>
      <c r="F21" s="43"/>
      <c r="G21" s="43"/>
      <c r="H21" s="43"/>
      <c r="I21" s="43"/>
      <c r="J21" s="43"/>
      <c r="K21" s="43"/>
      <c r="L21" s="44"/>
    </row>
    <row r="22" spans="1:12" ht="13.5" customHeight="1">
      <c r="A22" s="25" t="s">
        <v>4</v>
      </c>
      <c r="B22" s="26"/>
      <c r="C22" s="27"/>
      <c r="D22" s="31" t="s">
        <v>49</v>
      </c>
      <c r="E22" s="32"/>
      <c r="F22" s="17">
        <v>20</v>
      </c>
      <c r="G22" s="17">
        <v>0.846</v>
      </c>
      <c r="H22" s="31">
        <v>300</v>
      </c>
      <c r="I22" s="32"/>
      <c r="J22" s="23">
        <v>55</v>
      </c>
      <c r="K22" s="23">
        <f>J22-J22*0.2</f>
        <v>44</v>
      </c>
      <c r="L22" s="23">
        <f>J22-J22*0.4</f>
        <v>33</v>
      </c>
    </row>
    <row r="23" spans="1:12" ht="13.5" customHeight="1">
      <c r="A23" s="28"/>
      <c r="B23" s="29"/>
      <c r="C23" s="30"/>
      <c r="D23" s="33"/>
      <c r="E23" s="34"/>
      <c r="F23" s="18"/>
      <c r="G23" s="18"/>
      <c r="H23" s="33"/>
      <c r="I23" s="34"/>
      <c r="J23" s="24"/>
      <c r="K23" s="24"/>
      <c r="L23" s="24"/>
    </row>
    <row r="24" spans="1:12" ht="13.5" customHeight="1">
      <c r="A24" s="25" t="s">
        <v>69</v>
      </c>
      <c r="B24" s="26"/>
      <c r="C24" s="27"/>
      <c r="D24" s="31" t="s">
        <v>49</v>
      </c>
      <c r="E24" s="32"/>
      <c r="F24" s="17">
        <v>20</v>
      </c>
      <c r="G24" s="17">
        <v>1.05</v>
      </c>
      <c r="H24" s="31">
        <v>250</v>
      </c>
      <c r="I24" s="32"/>
      <c r="J24" s="23">
        <v>55</v>
      </c>
      <c r="K24" s="23">
        <f>J24-J24*0.2</f>
        <v>44</v>
      </c>
      <c r="L24" s="23">
        <f>J24-J24*0.4</f>
        <v>33</v>
      </c>
    </row>
    <row r="25" spans="1:12" ht="13.5" customHeight="1">
      <c r="A25" s="28"/>
      <c r="B25" s="29"/>
      <c r="C25" s="30"/>
      <c r="D25" s="33"/>
      <c r="E25" s="34"/>
      <c r="F25" s="18"/>
      <c r="G25" s="18"/>
      <c r="H25" s="33"/>
      <c r="I25" s="34"/>
      <c r="J25" s="24"/>
      <c r="K25" s="24"/>
      <c r="L25" s="24"/>
    </row>
    <row r="26" spans="1:12" ht="13.5" customHeight="1">
      <c r="A26" s="25" t="s">
        <v>40</v>
      </c>
      <c r="B26" s="26"/>
      <c r="C26" s="27"/>
      <c r="D26" s="19" t="s">
        <v>5</v>
      </c>
      <c r="E26" s="20"/>
      <c r="F26" s="17">
        <v>20</v>
      </c>
      <c r="G26" s="17">
        <v>1.05</v>
      </c>
      <c r="H26" s="19">
        <v>400</v>
      </c>
      <c r="I26" s="39"/>
      <c r="J26" s="6">
        <v>52</v>
      </c>
      <c r="K26" s="6">
        <f>J26-J26*0.2</f>
        <v>41.6</v>
      </c>
      <c r="L26" s="6">
        <f>J26-J26*0.4</f>
        <v>31.2</v>
      </c>
    </row>
    <row r="27" spans="1:12" ht="13.5" customHeight="1">
      <c r="A27" s="28"/>
      <c r="B27" s="29"/>
      <c r="C27" s="30"/>
      <c r="D27" s="21" t="s">
        <v>6</v>
      </c>
      <c r="E27" s="22"/>
      <c r="F27" s="18"/>
      <c r="G27" s="18"/>
      <c r="H27" s="21">
        <v>300</v>
      </c>
      <c r="I27" s="49"/>
      <c r="J27" s="7">
        <v>45</v>
      </c>
      <c r="K27" s="7">
        <f>J27-J27*0.2</f>
        <v>36</v>
      </c>
      <c r="L27" s="7">
        <f>J27-J27*0.4</f>
        <v>27</v>
      </c>
    </row>
    <row r="28" spans="1:12" ht="15" customHeight="1">
      <c r="A28" s="42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</row>
    <row r="29" spans="1:13" ht="9.75" customHeight="1">
      <c r="A29" s="25" t="s">
        <v>115</v>
      </c>
      <c r="B29" s="26"/>
      <c r="C29" s="27"/>
      <c r="D29" s="31" t="s">
        <v>5</v>
      </c>
      <c r="E29" s="32"/>
      <c r="F29" s="17">
        <v>30</v>
      </c>
      <c r="G29" s="17">
        <v>0.9</v>
      </c>
      <c r="H29" s="31">
        <v>40</v>
      </c>
      <c r="I29" s="32"/>
      <c r="J29" s="23">
        <v>302</v>
      </c>
      <c r="K29" s="23">
        <f>J29-J29*0.2</f>
        <v>241.6</v>
      </c>
      <c r="L29" s="23">
        <f>J29-J29*0.4</f>
        <v>181.2</v>
      </c>
      <c r="M29" s="71"/>
    </row>
    <row r="30" spans="1:13" ht="9.75" customHeight="1">
      <c r="A30" s="28"/>
      <c r="B30" s="29"/>
      <c r="C30" s="30"/>
      <c r="D30" s="33"/>
      <c r="E30" s="34"/>
      <c r="F30" s="18"/>
      <c r="G30" s="18"/>
      <c r="H30" s="33"/>
      <c r="I30" s="34"/>
      <c r="J30" s="24"/>
      <c r="K30" s="24"/>
      <c r="L30" s="24"/>
      <c r="M30" s="71"/>
    </row>
    <row r="31" spans="1:13" ht="9.75" customHeight="1">
      <c r="A31" s="25" t="s">
        <v>76</v>
      </c>
      <c r="B31" s="26"/>
      <c r="C31" s="27"/>
      <c r="D31" s="19" t="s">
        <v>5</v>
      </c>
      <c r="E31" s="20"/>
      <c r="F31" s="17">
        <v>30</v>
      </c>
      <c r="G31" s="17">
        <v>0.6</v>
      </c>
      <c r="H31" s="19">
        <v>90</v>
      </c>
      <c r="I31" s="20"/>
      <c r="J31" s="23">
        <v>162.54</v>
      </c>
      <c r="K31" s="23">
        <f>J31-J31*0.2</f>
        <v>130.03199999999998</v>
      </c>
      <c r="L31" s="23">
        <f>J31-J31*0.4</f>
        <v>97.52399999999999</v>
      </c>
      <c r="M31" s="71"/>
    </row>
    <row r="32" spans="1:13" ht="9.75" customHeight="1">
      <c r="A32" s="28"/>
      <c r="B32" s="29"/>
      <c r="C32" s="30"/>
      <c r="D32" s="21" t="s">
        <v>6</v>
      </c>
      <c r="E32" s="22"/>
      <c r="F32" s="18"/>
      <c r="G32" s="18"/>
      <c r="H32" s="21">
        <v>90</v>
      </c>
      <c r="I32" s="22"/>
      <c r="J32" s="24"/>
      <c r="K32" s="24"/>
      <c r="L32" s="24"/>
      <c r="M32" s="71"/>
    </row>
    <row r="33" spans="1:13" ht="9.75" customHeight="1">
      <c r="A33" s="25" t="s">
        <v>75</v>
      </c>
      <c r="B33" s="26"/>
      <c r="C33" s="27"/>
      <c r="D33" s="19" t="s">
        <v>5</v>
      </c>
      <c r="E33" s="20"/>
      <c r="F33" s="17">
        <v>30</v>
      </c>
      <c r="G33" s="17">
        <v>0.75</v>
      </c>
      <c r="H33" s="19">
        <v>50</v>
      </c>
      <c r="I33" s="20"/>
      <c r="J33" s="23">
        <v>162.54</v>
      </c>
      <c r="K33" s="23">
        <f>J33-J33*0.2</f>
        <v>130.03199999999998</v>
      </c>
      <c r="L33" s="23">
        <f>J33-J33*0.4</f>
        <v>97.52399999999999</v>
      </c>
      <c r="M33" s="71"/>
    </row>
    <row r="34" spans="1:13" ht="9.75" customHeight="1">
      <c r="A34" s="28"/>
      <c r="B34" s="29"/>
      <c r="C34" s="30"/>
      <c r="D34" s="21" t="s">
        <v>6</v>
      </c>
      <c r="E34" s="22"/>
      <c r="F34" s="18"/>
      <c r="G34" s="18"/>
      <c r="H34" s="21">
        <v>80</v>
      </c>
      <c r="I34" s="22"/>
      <c r="J34" s="24"/>
      <c r="K34" s="24"/>
      <c r="L34" s="24"/>
      <c r="M34" s="71"/>
    </row>
    <row r="35" spans="1:13" ht="9.75" customHeight="1">
      <c r="A35" s="25" t="s">
        <v>77</v>
      </c>
      <c r="B35" s="26"/>
      <c r="C35" s="27"/>
      <c r="D35" s="19" t="s">
        <v>5</v>
      </c>
      <c r="E35" s="20"/>
      <c r="F35" s="17">
        <v>30</v>
      </c>
      <c r="G35" s="17">
        <v>0.75</v>
      </c>
      <c r="H35" s="19" t="s">
        <v>104</v>
      </c>
      <c r="I35" s="20"/>
      <c r="J35" s="23">
        <v>89.6</v>
      </c>
      <c r="K35" s="23">
        <f>J35-J35*0.2</f>
        <v>71.67999999999999</v>
      </c>
      <c r="L35" s="23">
        <f>J35-J35*0.4</f>
        <v>53.76</v>
      </c>
      <c r="M35" s="71"/>
    </row>
    <row r="36" spans="1:13" ht="9.75" customHeight="1">
      <c r="A36" s="28"/>
      <c r="B36" s="29"/>
      <c r="C36" s="30"/>
      <c r="D36" s="21" t="s">
        <v>6</v>
      </c>
      <c r="E36" s="22"/>
      <c r="F36" s="18">
        <v>30</v>
      </c>
      <c r="G36" s="18">
        <v>0.75</v>
      </c>
      <c r="H36" s="21" t="s">
        <v>105</v>
      </c>
      <c r="I36" s="22"/>
      <c r="J36" s="24"/>
      <c r="K36" s="24"/>
      <c r="L36" s="24"/>
      <c r="M36" s="71"/>
    </row>
    <row r="37" spans="1:13" ht="9.75" customHeight="1">
      <c r="A37" s="25" t="s">
        <v>53</v>
      </c>
      <c r="B37" s="26"/>
      <c r="C37" s="27"/>
      <c r="D37" s="19" t="s">
        <v>5</v>
      </c>
      <c r="E37" s="20"/>
      <c r="F37" s="17">
        <v>30</v>
      </c>
      <c r="G37" s="17">
        <v>0.845</v>
      </c>
      <c r="H37" s="19" t="s">
        <v>107</v>
      </c>
      <c r="I37" s="20"/>
      <c r="J37" s="23">
        <v>77.4</v>
      </c>
      <c r="K37" s="23">
        <f>J37-J37*0.2</f>
        <v>61.92</v>
      </c>
      <c r="L37" s="23">
        <f>J37-J37*0.4</f>
        <v>46.44</v>
      </c>
      <c r="M37" s="71"/>
    </row>
    <row r="38" spans="1:13" ht="9.75" customHeight="1">
      <c r="A38" s="28"/>
      <c r="B38" s="29"/>
      <c r="C38" s="30"/>
      <c r="D38" s="21" t="s">
        <v>6</v>
      </c>
      <c r="E38" s="22"/>
      <c r="F38" s="18">
        <v>30</v>
      </c>
      <c r="G38" s="18">
        <v>0.845</v>
      </c>
      <c r="H38" s="21" t="s">
        <v>105</v>
      </c>
      <c r="I38" s="22"/>
      <c r="J38" s="24"/>
      <c r="K38" s="24"/>
      <c r="L38" s="24"/>
      <c r="M38" s="71"/>
    </row>
    <row r="39" spans="1:13" ht="9.75" customHeight="1">
      <c r="A39" s="25" t="s">
        <v>111</v>
      </c>
      <c r="B39" s="26"/>
      <c r="C39" s="27"/>
      <c r="D39" s="31" t="s">
        <v>49</v>
      </c>
      <c r="E39" s="32"/>
      <c r="F39" s="17">
        <v>25</v>
      </c>
      <c r="G39" s="17">
        <v>0.9</v>
      </c>
      <c r="H39" s="31" t="s">
        <v>106</v>
      </c>
      <c r="I39" s="32"/>
      <c r="J39" s="23">
        <v>77.4</v>
      </c>
      <c r="K39" s="23">
        <f>J39-J39*0.2</f>
        <v>61.92</v>
      </c>
      <c r="L39" s="23">
        <f>J39-J39*0.4</f>
        <v>46.44</v>
      </c>
      <c r="M39" s="71"/>
    </row>
    <row r="40" spans="1:13" ht="9.75" customHeight="1">
      <c r="A40" s="28"/>
      <c r="B40" s="29"/>
      <c r="C40" s="30"/>
      <c r="D40" s="33"/>
      <c r="E40" s="34"/>
      <c r="F40" s="18">
        <v>25</v>
      </c>
      <c r="G40" s="18">
        <v>0.75</v>
      </c>
      <c r="H40" s="33"/>
      <c r="I40" s="34"/>
      <c r="J40" s="24"/>
      <c r="K40" s="24"/>
      <c r="L40" s="24"/>
      <c r="M40" s="71"/>
    </row>
    <row r="41" spans="1:13" ht="9.75" customHeight="1">
      <c r="A41" s="25" t="s">
        <v>78</v>
      </c>
      <c r="B41" s="26"/>
      <c r="C41" s="27"/>
      <c r="D41" s="19" t="s">
        <v>5</v>
      </c>
      <c r="E41" s="20"/>
      <c r="F41" s="17">
        <v>25</v>
      </c>
      <c r="G41" s="17">
        <v>0.75</v>
      </c>
      <c r="H41" s="19" t="s">
        <v>107</v>
      </c>
      <c r="I41" s="20"/>
      <c r="J41" s="23">
        <v>77.4</v>
      </c>
      <c r="K41" s="23">
        <f>J41-J41*0.2</f>
        <v>61.92</v>
      </c>
      <c r="L41" s="23">
        <f>J41-J41*0.4</f>
        <v>46.44</v>
      </c>
      <c r="M41" s="71"/>
    </row>
    <row r="42" spans="1:13" ht="9.75" customHeight="1">
      <c r="A42" s="28"/>
      <c r="B42" s="29"/>
      <c r="C42" s="30"/>
      <c r="D42" s="21" t="s">
        <v>6</v>
      </c>
      <c r="E42" s="22"/>
      <c r="F42" s="18">
        <v>25</v>
      </c>
      <c r="G42" s="18">
        <v>0.75</v>
      </c>
      <c r="H42" s="21" t="s">
        <v>108</v>
      </c>
      <c r="I42" s="22"/>
      <c r="J42" s="24"/>
      <c r="K42" s="24"/>
      <c r="L42" s="24"/>
      <c r="M42" s="71"/>
    </row>
    <row r="43" spans="1:13" ht="9.75" customHeight="1">
      <c r="A43" s="25" t="s">
        <v>110</v>
      </c>
      <c r="B43" s="26"/>
      <c r="C43" s="27"/>
      <c r="D43" s="19" t="s">
        <v>5</v>
      </c>
      <c r="E43" s="20"/>
      <c r="F43" s="17">
        <v>25</v>
      </c>
      <c r="G43" s="17">
        <v>0.915</v>
      </c>
      <c r="H43" s="19" t="s">
        <v>97</v>
      </c>
      <c r="I43" s="39"/>
      <c r="J43" s="23">
        <v>70</v>
      </c>
      <c r="K43" s="23">
        <f>J43-J43*0.2</f>
        <v>56</v>
      </c>
      <c r="L43" s="23">
        <f>J43-J43*0.4</f>
        <v>42</v>
      </c>
      <c r="M43" s="71"/>
    </row>
    <row r="44" spans="1:13" ht="9.75" customHeight="1">
      <c r="A44" s="28"/>
      <c r="B44" s="29"/>
      <c r="C44" s="30"/>
      <c r="D44" s="21" t="s">
        <v>6</v>
      </c>
      <c r="E44" s="22"/>
      <c r="F44" s="18">
        <v>25</v>
      </c>
      <c r="G44" s="18">
        <v>1</v>
      </c>
      <c r="H44" s="21" t="s">
        <v>99</v>
      </c>
      <c r="I44" s="49"/>
      <c r="J44" s="24"/>
      <c r="K44" s="24"/>
      <c r="L44" s="24"/>
      <c r="M44" s="71"/>
    </row>
    <row r="45" spans="1:13" ht="9.75" customHeight="1">
      <c r="A45" s="25" t="s">
        <v>112</v>
      </c>
      <c r="B45" s="26"/>
      <c r="C45" s="27"/>
      <c r="D45" s="19" t="s">
        <v>5</v>
      </c>
      <c r="E45" s="20"/>
      <c r="F45" s="17">
        <v>25</v>
      </c>
      <c r="G45" s="17">
        <v>1</v>
      </c>
      <c r="H45" s="19" t="s">
        <v>98</v>
      </c>
      <c r="I45" s="20"/>
      <c r="J45" s="23">
        <v>70</v>
      </c>
      <c r="K45" s="23">
        <f>J45-J45*0.2</f>
        <v>56</v>
      </c>
      <c r="L45" s="23">
        <f>J45-J45*0.4</f>
        <v>42</v>
      </c>
      <c r="M45" s="71"/>
    </row>
    <row r="46" spans="1:13" ht="9.75" customHeight="1">
      <c r="A46" s="28"/>
      <c r="B46" s="29"/>
      <c r="C46" s="30"/>
      <c r="D46" s="21" t="s">
        <v>6</v>
      </c>
      <c r="E46" s="22"/>
      <c r="F46" s="18">
        <v>25</v>
      </c>
      <c r="G46" s="18">
        <v>1</v>
      </c>
      <c r="H46" s="21" t="s">
        <v>100</v>
      </c>
      <c r="I46" s="22"/>
      <c r="J46" s="24"/>
      <c r="K46" s="24"/>
      <c r="L46" s="24"/>
      <c r="M46" s="71"/>
    </row>
    <row r="47" spans="1:13" ht="9.75" customHeight="1">
      <c r="A47" s="25" t="s">
        <v>101</v>
      </c>
      <c r="B47" s="26"/>
      <c r="C47" s="27"/>
      <c r="D47" s="19" t="s">
        <v>5</v>
      </c>
      <c r="E47" s="20"/>
      <c r="F47" s="17">
        <v>25</v>
      </c>
      <c r="G47" s="17">
        <v>1</v>
      </c>
      <c r="H47" s="19">
        <v>130</v>
      </c>
      <c r="I47" s="20"/>
      <c r="J47" s="23">
        <v>70</v>
      </c>
      <c r="K47" s="23">
        <f>J47-J47*0.2</f>
        <v>56</v>
      </c>
      <c r="L47" s="23">
        <f>J47-J47*0.4</f>
        <v>42</v>
      </c>
      <c r="M47" s="71"/>
    </row>
    <row r="48" spans="1:13" ht="9.75" customHeight="1">
      <c r="A48" s="28"/>
      <c r="B48" s="29"/>
      <c r="C48" s="30"/>
      <c r="D48" s="21" t="s">
        <v>6</v>
      </c>
      <c r="E48" s="22"/>
      <c r="F48" s="18">
        <v>25</v>
      </c>
      <c r="G48" s="18">
        <v>1</v>
      </c>
      <c r="H48" s="21">
        <v>200</v>
      </c>
      <c r="I48" s="22"/>
      <c r="J48" s="24"/>
      <c r="K48" s="24"/>
      <c r="L48" s="24"/>
      <c r="M48" s="71"/>
    </row>
    <row r="49" spans="1:13" ht="9.75" customHeight="1">
      <c r="A49" s="25" t="s">
        <v>32</v>
      </c>
      <c r="B49" s="26"/>
      <c r="C49" s="27"/>
      <c r="D49" s="19" t="s">
        <v>5</v>
      </c>
      <c r="E49" s="20"/>
      <c r="F49" s="17">
        <v>25</v>
      </c>
      <c r="G49" s="17">
        <v>1</v>
      </c>
      <c r="H49" s="19" t="s">
        <v>98</v>
      </c>
      <c r="I49" s="20"/>
      <c r="J49" s="23">
        <v>70</v>
      </c>
      <c r="K49" s="23">
        <f>J49-J49*0.2</f>
        <v>56</v>
      </c>
      <c r="L49" s="23">
        <f>J49-J49*0.4</f>
        <v>42</v>
      </c>
      <c r="M49" s="71"/>
    </row>
    <row r="50" spans="1:13" ht="9.75" customHeight="1">
      <c r="A50" s="28"/>
      <c r="B50" s="29"/>
      <c r="C50" s="30"/>
      <c r="D50" s="21" t="s">
        <v>6</v>
      </c>
      <c r="E50" s="22"/>
      <c r="F50" s="18">
        <v>25</v>
      </c>
      <c r="G50" s="18">
        <v>1</v>
      </c>
      <c r="H50" s="21" t="s">
        <v>99</v>
      </c>
      <c r="I50" s="22"/>
      <c r="J50" s="24"/>
      <c r="K50" s="24"/>
      <c r="L50" s="24"/>
      <c r="M50" s="71"/>
    </row>
    <row r="51" spans="1:13" ht="9.75" customHeight="1">
      <c r="A51" s="25" t="s">
        <v>113</v>
      </c>
      <c r="B51" s="26"/>
      <c r="C51" s="27"/>
      <c r="D51" s="19" t="s">
        <v>5</v>
      </c>
      <c r="E51" s="20"/>
      <c r="F51" s="17">
        <v>25</v>
      </c>
      <c r="G51" s="17">
        <v>1.035</v>
      </c>
      <c r="H51" s="19">
        <v>300</v>
      </c>
      <c r="I51" s="20"/>
      <c r="J51" s="23">
        <v>51</v>
      </c>
      <c r="K51" s="23">
        <f>J51-J51*0.2</f>
        <v>40.8</v>
      </c>
      <c r="L51" s="23">
        <f>J51-J51*0.4</f>
        <v>30.599999999999998</v>
      </c>
      <c r="M51" s="71"/>
    </row>
    <row r="52" spans="1:13" ht="9.75" customHeight="1">
      <c r="A52" s="28" t="s">
        <v>9</v>
      </c>
      <c r="B52" s="29"/>
      <c r="C52" s="30"/>
      <c r="D52" s="21" t="s">
        <v>6</v>
      </c>
      <c r="E52" s="22"/>
      <c r="F52" s="18">
        <v>25</v>
      </c>
      <c r="G52" s="18">
        <v>1</v>
      </c>
      <c r="H52" s="21">
        <v>170</v>
      </c>
      <c r="I52" s="22"/>
      <c r="J52" s="24"/>
      <c r="K52" s="24"/>
      <c r="L52" s="24"/>
      <c r="M52" s="71"/>
    </row>
    <row r="53" spans="1:13" ht="9.75" customHeight="1">
      <c r="A53" s="25" t="s">
        <v>54</v>
      </c>
      <c r="B53" s="26"/>
      <c r="C53" s="27"/>
      <c r="D53" s="31" t="s">
        <v>49</v>
      </c>
      <c r="E53" s="32"/>
      <c r="F53" s="17">
        <v>25</v>
      </c>
      <c r="G53" s="17">
        <v>1</v>
      </c>
      <c r="H53" s="31" t="s">
        <v>91</v>
      </c>
      <c r="I53" s="32"/>
      <c r="J53" s="23">
        <v>51</v>
      </c>
      <c r="K53" s="23">
        <f>J53-J53*0.2</f>
        <v>40.8</v>
      </c>
      <c r="L53" s="23">
        <f>J53-J53*0.4</f>
        <v>30.599999999999998</v>
      </c>
      <c r="M53" s="71"/>
    </row>
    <row r="54" spans="1:13" ht="9.75" customHeight="1">
      <c r="A54" s="28" t="s">
        <v>9</v>
      </c>
      <c r="B54" s="29"/>
      <c r="C54" s="30"/>
      <c r="D54" s="33"/>
      <c r="E54" s="34"/>
      <c r="F54" s="18">
        <v>25</v>
      </c>
      <c r="G54" s="18">
        <v>1</v>
      </c>
      <c r="H54" s="33"/>
      <c r="I54" s="34"/>
      <c r="J54" s="24"/>
      <c r="K54" s="24"/>
      <c r="L54" s="24"/>
      <c r="M54" s="71"/>
    </row>
    <row r="55" spans="1:13" ht="9.75" customHeight="1">
      <c r="A55" s="25" t="s">
        <v>55</v>
      </c>
      <c r="B55" s="26"/>
      <c r="C55" s="27"/>
      <c r="D55" s="31" t="s">
        <v>49</v>
      </c>
      <c r="E55" s="32"/>
      <c r="F55" s="17">
        <v>20</v>
      </c>
      <c r="G55" s="17">
        <v>1</v>
      </c>
      <c r="H55" s="31" t="s">
        <v>92</v>
      </c>
      <c r="I55" s="32"/>
      <c r="J55" s="23">
        <v>36.4</v>
      </c>
      <c r="K55" s="23">
        <f>J55-J55*0.2</f>
        <v>29.119999999999997</v>
      </c>
      <c r="L55" s="23">
        <f>J55-J55*0.4</f>
        <v>21.839999999999996</v>
      </c>
      <c r="M55" s="71"/>
    </row>
    <row r="56" spans="1:13" ht="9.75" customHeight="1">
      <c r="A56" s="28"/>
      <c r="B56" s="29"/>
      <c r="C56" s="30"/>
      <c r="D56" s="33"/>
      <c r="E56" s="34"/>
      <c r="F56" s="18">
        <v>20</v>
      </c>
      <c r="G56" s="18"/>
      <c r="H56" s="33"/>
      <c r="I56" s="34"/>
      <c r="J56" s="24"/>
      <c r="K56" s="24"/>
      <c r="L56" s="24"/>
      <c r="M56" s="71"/>
    </row>
    <row r="57" spans="1:13" ht="9.75" customHeight="1">
      <c r="A57" s="25" t="s">
        <v>56</v>
      </c>
      <c r="B57" s="26"/>
      <c r="C57" s="27"/>
      <c r="D57" s="19" t="s">
        <v>5</v>
      </c>
      <c r="E57" s="20"/>
      <c r="F57" s="17">
        <v>20</v>
      </c>
      <c r="G57" s="17">
        <v>1.1</v>
      </c>
      <c r="H57" s="19" t="s">
        <v>95</v>
      </c>
      <c r="I57" s="20"/>
      <c r="J57" s="23">
        <v>36.4</v>
      </c>
      <c r="K57" s="23">
        <f>J57-J57*0.2</f>
        <v>29.119999999999997</v>
      </c>
      <c r="L57" s="23">
        <f>J57-J57*0.4</f>
        <v>21.839999999999996</v>
      </c>
      <c r="M57" s="71"/>
    </row>
    <row r="58" spans="1:13" ht="9.75" customHeight="1">
      <c r="A58" s="28"/>
      <c r="B58" s="29"/>
      <c r="C58" s="30"/>
      <c r="D58" s="21" t="s">
        <v>6</v>
      </c>
      <c r="E58" s="22"/>
      <c r="F58" s="18">
        <v>20</v>
      </c>
      <c r="G58" s="18">
        <v>1.1</v>
      </c>
      <c r="H58" s="21" t="s">
        <v>96</v>
      </c>
      <c r="I58" s="22"/>
      <c r="J58" s="24"/>
      <c r="K58" s="24"/>
      <c r="L58" s="24"/>
      <c r="M58" s="71"/>
    </row>
    <row r="59" spans="1:13" ht="9.75" customHeight="1">
      <c r="A59" s="25" t="s">
        <v>57</v>
      </c>
      <c r="B59" s="26"/>
      <c r="C59" s="27"/>
      <c r="D59" s="19" t="s">
        <v>5</v>
      </c>
      <c r="E59" s="20"/>
      <c r="F59" s="17">
        <v>20</v>
      </c>
      <c r="G59" s="17">
        <v>1.1</v>
      </c>
      <c r="H59" s="19" t="s">
        <v>95</v>
      </c>
      <c r="I59" s="20"/>
      <c r="J59" s="23">
        <v>36.4</v>
      </c>
      <c r="K59" s="23">
        <f>J59-J59*0.2</f>
        <v>29.119999999999997</v>
      </c>
      <c r="L59" s="23">
        <f>J59-J59*0.4</f>
        <v>21.839999999999996</v>
      </c>
      <c r="M59" s="71"/>
    </row>
    <row r="60" spans="1:13" ht="9.75" customHeight="1">
      <c r="A60" s="28" t="s">
        <v>7</v>
      </c>
      <c r="B60" s="29"/>
      <c r="C60" s="30"/>
      <c r="D60" s="21" t="s">
        <v>6</v>
      </c>
      <c r="E60" s="22"/>
      <c r="F60" s="18">
        <v>20</v>
      </c>
      <c r="G60" s="18">
        <v>1.1</v>
      </c>
      <c r="H60" s="21" t="s">
        <v>96</v>
      </c>
      <c r="I60" s="22"/>
      <c r="J60" s="24"/>
      <c r="K60" s="24"/>
      <c r="L60" s="24"/>
      <c r="M60" s="71"/>
    </row>
    <row r="61" spans="1:12" ht="19.5" customHeight="1">
      <c r="A61" s="25" t="s">
        <v>102</v>
      </c>
      <c r="B61" s="26"/>
      <c r="C61" s="27"/>
      <c r="D61" s="62" t="s">
        <v>49</v>
      </c>
      <c r="E61" s="63"/>
      <c r="F61" s="5">
        <v>20</v>
      </c>
      <c r="G61" s="5">
        <v>1.15</v>
      </c>
      <c r="H61" s="62" t="s">
        <v>109</v>
      </c>
      <c r="I61" s="63"/>
      <c r="J61" s="6">
        <v>35</v>
      </c>
      <c r="K61" s="6">
        <f>J61-J61*0.2</f>
        <v>28</v>
      </c>
      <c r="L61" s="6">
        <f>J61-J61*0.4</f>
        <v>21</v>
      </c>
    </row>
    <row r="62" spans="1:12" ht="15" customHeight="1">
      <c r="A62" s="42" t="s">
        <v>51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4"/>
    </row>
    <row r="63" spans="1:13" ht="9.75" customHeight="1">
      <c r="A63" s="25" t="s">
        <v>79</v>
      </c>
      <c r="B63" s="26"/>
      <c r="C63" s="27"/>
      <c r="D63" s="19" t="s">
        <v>5</v>
      </c>
      <c r="E63" s="20"/>
      <c r="F63" s="17">
        <v>25</v>
      </c>
      <c r="G63" s="50">
        <v>1</v>
      </c>
      <c r="H63" s="19" t="s">
        <v>93</v>
      </c>
      <c r="I63" s="39"/>
      <c r="J63" s="23">
        <v>54.6</v>
      </c>
      <c r="K63" s="23">
        <f>J63-J63*0.2</f>
        <v>43.68</v>
      </c>
      <c r="L63" s="23">
        <f>J63-J63*0.4</f>
        <v>32.76</v>
      </c>
      <c r="M63" s="71"/>
    </row>
    <row r="64" spans="1:13" ht="9.75" customHeight="1">
      <c r="A64" s="28" t="s">
        <v>7</v>
      </c>
      <c r="B64" s="29"/>
      <c r="C64" s="30"/>
      <c r="D64" s="21" t="s">
        <v>6</v>
      </c>
      <c r="E64" s="49"/>
      <c r="F64" s="18">
        <v>20</v>
      </c>
      <c r="G64" s="51">
        <v>1.1</v>
      </c>
      <c r="H64" s="21" t="s">
        <v>94</v>
      </c>
      <c r="I64" s="49"/>
      <c r="J64" s="24">
        <v>11.2</v>
      </c>
      <c r="K64" s="24"/>
      <c r="L64" s="24"/>
      <c r="M64" s="71"/>
    </row>
    <row r="65" spans="1:13" ht="9.75" customHeight="1">
      <c r="A65" s="25" t="s">
        <v>80</v>
      </c>
      <c r="B65" s="26"/>
      <c r="C65" s="27"/>
      <c r="D65" s="19" t="s">
        <v>5</v>
      </c>
      <c r="E65" s="20"/>
      <c r="F65" s="17">
        <v>25</v>
      </c>
      <c r="G65" s="17">
        <v>1</v>
      </c>
      <c r="H65" s="19" t="s">
        <v>93</v>
      </c>
      <c r="I65" s="39"/>
      <c r="J65" s="23">
        <v>54.6</v>
      </c>
      <c r="K65" s="23">
        <f>J65-J65*0.2</f>
        <v>43.68</v>
      </c>
      <c r="L65" s="23">
        <f>J65-J65*0.4</f>
        <v>32.76</v>
      </c>
      <c r="M65" s="71"/>
    </row>
    <row r="66" spans="1:13" ht="9.75" customHeight="1">
      <c r="A66" s="28" t="s">
        <v>7</v>
      </c>
      <c r="B66" s="29"/>
      <c r="C66" s="30"/>
      <c r="D66" s="21" t="s">
        <v>6</v>
      </c>
      <c r="E66" s="49"/>
      <c r="F66" s="18">
        <v>25</v>
      </c>
      <c r="G66" s="18">
        <v>1</v>
      </c>
      <c r="H66" s="21" t="s">
        <v>94</v>
      </c>
      <c r="I66" s="49"/>
      <c r="J66" s="24">
        <v>12.2</v>
      </c>
      <c r="K66" s="24"/>
      <c r="L66" s="24"/>
      <c r="M66" s="71"/>
    </row>
    <row r="67" spans="1:13" ht="9.75" customHeight="1">
      <c r="A67" s="25" t="s">
        <v>81</v>
      </c>
      <c r="B67" s="26"/>
      <c r="C67" s="27"/>
      <c r="D67" s="19" t="s">
        <v>47</v>
      </c>
      <c r="E67" s="20"/>
      <c r="F67" s="17">
        <v>25</v>
      </c>
      <c r="G67" s="17">
        <v>1</v>
      </c>
      <c r="H67" s="19" t="s">
        <v>97</v>
      </c>
      <c r="I67" s="20"/>
      <c r="J67" s="23">
        <v>75.6</v>
      </c>
      <c r="K67" s="23">
        <f>J67-J67*0.2</f>
        <v>60.48</v>
      </c>
      <c r="L67" s="23">
        <f>J67-J67*0.4</f>
        <v>45.36</v>
      </c>
      <c r="M67" s="71"/>
    </row>
    <row r="68" spans="1:13" ht="9.75" customHeight="1">
      <c r="A68" s="28" t="s">
        <v>7</v>
      </c>
      <c r="B68" s="29"/>
      <c r="C68" s="30"/>
      <c r="D68" s="21" t="s">
        <v>48</v>
      </c>
      <c r="E68" s="22"/>
      <c r="F68" s="18">
        <v>20</v>
      </c>
      <c r="G68" s="18">
        <v>1.1</v>
      </c>
      <c r="H68" s="21" t="s">
        <v>91</v>
      </c>
      <c r="I68" s="22"/>
      <c r="J68" s="24">
        <v>13.2</v>
      </c>
      <c r="K68" s="24"/>
      <c r="L68" s="24"/>
      <c r="M68" s="71"/>
    </row>
    <row r="69" spans="1:13" ht="9.75" customHeight="1">
      <c r="A69" s="25" t="s">
        <v>188</v>
      </c>
      <c r="B69" s="26"/>
      <c r="C69" s="27"/>
      <c r="D69" s="19" t="s">
        <v>5</v>
      </c>
      <c r="E69" s="20"/>
      <c r="F69" s="17">
        <v>25</v>
      </c>
      <c r="G69" s="17">
        <v>1</v>
      </c>
      <c r="H69" s="19">
        <v>120</v>
      </c>
      <c r="I69" s="20"/>
      <c r="J69" s="23">
        <v>77.8</v>
      </c>
      <c r="K69" s="23">
        <f>J69-J69*0.2</f>
        <v>62.239999999999995</v>
      </c>
      <c r="L69" s="23">
        <f>J69-J69*0.4</f>
        <v>46.67999999999999</v>
      </c>
      <c r="M69" s="71"/>
    </row>
    <row r="70" spans="1:13" ht="9.75" customHeight="1">
      <c r="A70" s="28" t="s">
        <v>7</v>
      </c>
      <c r="B70" s="29"/>
      <c r="C70" s="30"/>
      <c r="D70" s="21" t="s">
        <v>6</v>
      </c>
      <c r="E70" s="22"/>
      <c r="F70" s="18">
        <v>20</v>
      </c>
      <c r="G70" s="18">
        <v>1.1</v>
      </c>
      <c r="H70" s="21">
        <v>200</v>
      </c>
      <c r="I70" s="22"/>
      <c r="J70" s="24">
        <v>12.2</v>
      </c>
      <c r="K70" s="24"/>
      <c r="L70" s="24"/>
      <c r="M70" s="71"/>
    </row>
    <row r="71" spans="1:13" ht="9.75" customHeight="1">
      <c r="A71" s="25" t="s">
        <v>82</v>
      </c>
      <c r="B71" s="26"/>
      <c r="C71" s="27"/>
      <c r="D71" s="19" t="s">
        <v>5</v>
      </c>
      <c r="E71" s="20"/>
      <c r="F71" s="17">
        <v>25</v>
      </c>
      <c r="G71" s="50">
        <v>1</v>
      </c>
      <c r="H71" s="52" t="s">
        <v>105</v>
      </c>
      <c r="I71" s="53"/>
      <c r="J71" s="23">
        <v>77.8</v>
      </c>
      <c r="K71" s="23">
        <f>J71-J71*0.2</f>
        <v>62.239999999999995</v>
      </c>
      <c r="L71" s="23">
        <f>J71-J71*0.4</f>
        <v>46.67999999999999</v>
      </c>
      <c r="M71" s="71"/>
    </row>
    <row r="72" spans="1:13" ht="9.75" customHeight="1">
      <c r="A72" s="28" t="s">
        <v>7</v>
      </c>
      <c r="B72" s="29"/>
      <c r="C72" s="30"/>
      <c r="D72" s="21" t="s">
        <v>6</v>
      </c>
      <c r="E72" s="22"/>
      <c r="F72" s="18">
        <v>20</v>
      </c>
      <c r="G72" s="51">
        <v>1.1</v>
      </c>
      <c r="H72" s="40" t="s">
        <v>91</v>
      </c>
      <c r="I72" s="41"/>
      <c r="J72" s="24">
        <v>13.2</v>
      </c>
      <c r="K72" s="24"/>
      <c r="L72" s="24"/>
      <c r="M72" s="71"/>
    </row>
    <row r="73" spans="1:13" ht="9.75" customHeight="1">
      <c r="A73" s="25" t="s">
        <v>83</v>
      </c>
      <c r="B73" s="26"/>
      <c r="C73" s="27"/>
      <c r="D73" s="19" t="s">
        <v>5</v>
      </c>
      <c r="E73" s="20"/>
      <c r="F73" s="17">
        <v>25</v>
      </c>
      <c r="G73" s="50">
        <v>1</v>
      </c>
      <c r="H73" s="52">
        <v>150</v>
      </c>
      <c r="I73" s="53"/>
      <c r="J73" s="23">
        <v>77.8</v>
      </c>
      <c r="K73" s="23">
        <f>J73-J73*0.2</f>
        <v>62.239999999999995</v>
      </c>
      <c r="L73" s="23">
        <f>J73-J73*0.4</f>
        <v>46.67999999999999</v>
      </c>
      <c r="M73" s="71"/>
    </row>
    <row r="74" spans="1:13" ht="9.75" customHeight="1">
      <c r="A74" s="28" t="s">
        <v>7</v>
      </c>
      <c r="B74" s="29"/>
      <c r="C74" s="30"/>
      <c r="D74" s="21" t="s">
        <v>6</v>
      </c>
      <c r="E74" s="22"/>
      <c r="F74" s="18">
        <v>20</v>
      </c>
      <c r="G74" s="51">
        <v>1.1</v>
      </c>
      <c r="H74" s="40">
        <v>250</v>
      </c>
      <c r="I74" s="41"/>
      <c r="J74" s="24">
        <v>12.2</v>
      </c>
      <c r="K74" s="24"/>
      <c r="L74" s="24"/>
      <c r="M74" s="71"/>
    </row>
    <row r="75" spans="1:13" ht="9.75" customHeight="1">
      <c r="A75" s="25" t="s">
        <v>84</v>
      </c>
      <c r="B75" s="26"/>
      <c r="C75" s="27"/>
      <c r="D75" s="19" t="s">
        <v>5</v>
      </c>
      <c r="E75" s="20"/>
      <c r="F75" s="17">
        <v>25</v>
      </c>
      <c r="G75" s="50">
        <v>1</v>
      </c>
      <c r="H75" s="52" t="s">
        <v>98</v>
      </c>
      <c r="I75" s="53"/>
      <c r="J75" s="23">
        <v>77.8</v>
      </c>
      <c r="K75" s="23">
        <f>J75-J75*0.2</f>
        <v>62.239999999999995</v>
      </c>
      <c r="L75" s="23">
        <f>J75-J75*0.4</f>
        <v>46.67999999999999</v>
      </c>
      <c r="M75" s="71"/>
    </row>
    <row r="76" spans="1:13" ht="9.75" customHeight="1">
      <c r="A76" s="28" t="s">
        <v>7</v>
      </c>
      <c r="B76" s="29"/>
      <c r="C76" s="30"/>
      <c r="D76" s="21" t="s">
        <v>6</v>
      </c>
      <c r="E76" s="22"/>
      <c r="F76" s="18">
        <v>20</v>
      </c>
      <c r="G76" s="51">
        <v>1.1</v>
      </c>
      <c r="H76" s="40" t="s">
        <v>91</v>
      </c>
      <c r="I76" s="41"/>
      <c r="J76" s="24">
        <v>13.2</v>
      </c>
      <c r="K76" s="24"/>
      <c r="L76" s="24"/>
      <c r="M76" s="71"/>
    </row>
    <row r="77" spans="1:13" ht="9.75" customHeight="1">
      <c r="A77" s="25" t="s">
        <v>189</v>
      </c>
      <c r="B77" s="26"/>
      <c r="C77" s="27"/>
      <c r="D77" s="19" t="s">
        <v>5</v>
      </c>
      <c r="E77" s="20"/>
      <c r="F77" s="17">
        <v>25</v>
      </c>
      <c r="G77" s="50">
        <v>1</v>
      </c>
      <c r="H77" s="52">
        <v>150</v>
      </c>
      <c r="I77" s="53"/>
      <c r="J77" s="23">
        <v>77.8</v>
      </c>
      <c r="K77" s="23">
        <f>J77-J77*0.2</f>
        <v>62.239999999999995</v>
      </c>
      <c r="L77" s="23">
        <f>J77-J77*0.4</f>
        <v>46.67999999999999</v>
      </c>
      <c r="M77" s="71"/>
    </row>
    <row r="78" spans="1:13" ht="9.75" customHeight="1">
      <c r="A78" s="28" t="s">
        <v>7</v>
      </c>
      <c r="B78" s="29"/>
      <c r="C78" s="30"/>
      <c r="D78" s="21" t="s">
        <v>6</v>
      </c>
      <c r="E78" s="22"/>
      <c r="F78" s="18">
        <v>20</v>
      </c>
      <c r="G78" s="51">
        <v>1.1</v>
      </c>
      <c r="H78" s="40">
        <v>300</v>
      </c>
      <c r="I78" s="41"/>
      <c r="J78" s="24">
        <v>14.2</v>
      </c>
      <c r="K78" s="24"/>
      <c r="L78" s="24"/>
      <c r="M78" s="71"/>
    </row>
    <row r="79" spans="1:13" ht="9.75" customHeight="1">
      <c r="A79" s="25" t="s">
        <v>46</v>
      </c>
      <c r="B79" s="26"/>
      <c r="C79" s="27"/>
      <c r="D79" s="19"/>
      <c r="E79" s="20"/>
      <c r="F79" s="17">
        <v>22</v>
      </c>
      <c r="G79" s="17">
        <v>0.62</v>
      </c>
      <c r="H79" s="31">
        <v>850</v>
      </c>
      <c r="I79" s="32"/>
      <c r="J79" s="23">
        <v>30</v>
      </c>
      <c r="K79" s="23">
        <f>J79-J79*0.2</f>
        <v>24</v>
      </c>
      <c r="L79" s="23">
        <f>J79-J79*0.3</f>
        <v>21</v>
      </c>
      <c r="M79" s="71"/>
    </row>
    <row r="80" spans="1:13" ht="9.75" customHeight="1">
      <c r="A80" s="28" t="s">
        <v>7</v>
      </c>
      <c r="B80" s="29"/>
      <c r="C80" s="30"/>
      <c r="D80" s="21"/>
      <c r="E80" s="22"/>
      <c r="F80" s="18">
        <v>20</v>
      </c>
      <c r="G80" s="18">
        <v>1.1</v>
      </c>
      <c r="H80" s="33"/>
      <c r="I80" s="34"/>
      <c r="J80" s="24">
        <v>19.2</v>
      </c>
      <c r="K80" s="24"/>
      <c r="L80" s="24"/>
      <c r="M80" s="71"/>
    </row>
    <row r="81" spans="1:12" ht="15" customHeight="1">
      <c r="A81" s="42" t="s">
        <v>73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</row>
    <row r="82" spans="1:12" ht="15" customHeight="1">
      <c r="A82" s="25" t="s">
        <v>186</v>
      </c>
      <c r="B82" s="26"/>
      <c r="C82" s="26"/>
      <c r="D82" s="26"/>
      <c r="E82" s="27"/>
      <c r="F82" s="12" t="s">
        <v>14</v>
      </c>
      <c r="G82" s="12">
        <v>2</v>
      </c>
      <c r="H82" s="54">
        <v>176</v>
      </c>
      <c r="I82" s="54"/>
      <c r="J82" s="6">
        <v>602</v>
      </c>
      <c r="K82" s="13">
        <f aca="true" t="shared" si="2" ref="K82:K90">J82-J82*0.2</f>
        <v>481.6</v>
      </c>
      <c r="L82" s="13">
        <f>J82-J82*0.4</f>
        <v>361.2</v>
      </c>
    </row>
    <row r="83" spans="1:12" ht="15" customHeight="1">
      <c r="A83" s="68"/>
      <c r="B83" s="69"/>
      <c r="C83" s="69"/>
      <c r="D83" s="69"/>
      <c r="E83" s="70"/>
      <c r="F83" s="12" t="s">
        <v>114</v>
      </c>
      <c r="G83" s="12">
        <v>2</v>
      </c>
      <c r="H83" s="54">
        <v>136</v>
      </c>
      <c r="I83" s="54"/>
      <c r="J83" s="6">
        <v>796</v>
      </c>
      <c r="K83" s="13">
        <f>J83-J83*0.2</f>
        <v>636.8</v>
      </c>
      <c r="L83" s="13">
        <f aca="true" t="shared" si="3" ref="L83:L90">J83-J83*0.4</f>
        <v>477.59999999999997</v>
      </c>
    </row>
    <row r="84" spans="1:12" ht="15" customHeight="1">
      <c r="A84" s="28"/>
      <c r="B84" s="29"/>
      <c r="C84" s="29"/>
      <c r="D84" s="29"/>
      <c r="E84" s="30"/>
      <c r="F84" s="12" t="s">
        <v>15</v>
      </c>
      <c r="G84" s="12">
        <v>2</v>
      </c>
      <c r="H84" s="54">
        <v>110</v>
      </c>
      <c r="I84" s="54"/>
      <c r="J84" s="6">
        <v>1010</v>
      </c>
      <c r="K84" s="13">
        <f t="shared" si="2"/>
        <v>808</v>
      </c>
      <c r="L84" s="13">
        <f t="shared" si="3"/>
        <v>606</v>
      </c>
    </row>
    <row r="85" spans="1:12" ht="15" customHeight="1">
      <c r="A85" s="80" t="s">
        <v>85</v>
      </c>
      <c r="B85" s="81"/>
      <c r="C85" s="81"/>
      <c r="D85" s="81"/>
      <c r="E85" s="82"/>
      <c r="F85" s="12" t="s">
        <v>17</v>
      </c>
      <c r="G85" s="12">
        <v>2</v>
      </c>
      <c r="H85" s="54">
        <v>350</v>
      </c>
      <c r="I85" s="54"/>
      <c r="J85" s="6">
        <v>466</v>
      </c>
      <c r="K85" s="13">
        <f t="shared" si="2"/>
        <v>372.8</v>
      </c>
      <c r="L85" s="13">
        <f t="shared" si="3"/>
        <v>279.6</v>
      </c>
    </row>
    <row r="86" spans="1:12" ht="15" customHeight="1">
      <c r="A86" s="83"/>
      <c r="B86" s="84"/>
      <c r="C86" s="84"/>
      <c r="D86" s="84"/>
      <c r="E86" s="85"/>
      <c r="F86" s="12" t="s">
        <v>16</v>
      </c>
      <c r="G86" s="12">
        <v>2</v>
      </c>
      <c r="H86" s="54">
        <v>275</v>
      </c>
      <c r="I86" s="54"/>
      <c r="J86" s="6">
        <v>540</v>
      </c>
      <c r="K86" s="13">
        <f t="shared" si="2"/>
        <v>432</v>
      </c>
      <c r="L86" s="13">
        <f t="shared" si="3"/>
        <v>324</v>
      </c>
    </row>
    <row r="87" spans="1:12" ht="15" customHeight="1">
      <c r="A87" s="83"/>
      <c r="B87" s="84"/>
      <c r="C87" s="84"/>
      <c r="D87" s="84"/>
      <c r="E87" s="85"/>
      <c r="F87" s="12" t="s">
        <v>18</v>
      </c>
      <c r="G87" s="12">
        <v>2</v>
      </c>
      <c r="H87" s="54">
        <v>200</v>
      </c>
      <c r="I87" s="54"/>
      <c r="J87" s="6">
        <v>614</v>
      </c>
      <c r="K87" s="13">
        <f t="shared" si="2"/>
        <v>491.2</v>
      </c>
      <c r="L87" s="13">
        <f t="shared" si="3"/>
        <v>368.4</v>
      </c>
    </row>
    <row r="88" spans="1:12" ht="15" customHeight="1">
      <c r="A88" s="83"/>
      <c r="B88" s="84"/>
      <c r="C88" s="84"/>
      <c r="D88" s="84"/>
      <c r="E88" s="85"/>
      <c r="F88" s="12" t="s">
        <v>14</v>
      </c>
      <c r="G88" s="5">
        <v>2</v>
      </c>
      <c r="H88" s="54" t="s">
        <v>50</v>
      </c>
      <c r="I88" s="54"/>
      <c r="J88" s="6">
        <v>710</v>
      </c>
      <c r="K88" s="13">
        <f>J88-J88*0.2</f>
        <v>568</v>
      </c>
      <c r="L88" s="13">
        <f t="shared" si="3"/>
        <v>426</v>
      </c>
    </row>
    <row r="89" spans="1:12" ht="15" customHeight="1">
      <c r="A89" s="83"/>
      <c r="B89" s="84"/>
      <c r="C89" s="84"/>
      <c r="D89" s="84"/>
      <c r="E89" s="85"/>
      <c r="F89" s="12" t="s">
        <v>114</v>
      </c>
      <c r="G89" s="5">
        <v>2</v>
      </c>
      <c r="H89" s="54">
        <v>136</v>
      </c>
      <c r="I89" s="54"/>
      <c r="J89" s="6">
        <v>900</v>
      </c>
      <c r="K89" s="13">
        <f t="shared" si="2"/>
        <v>720</v>
      </c>
      <c r="L89" s="13">
        <f t="shared" si="3"/>
        <v>540</v>
      </c>
    </row>
    <row r="90" spans="1:12" ht="15" customHeight="1">
      <c r="A90" s="86"/>
      <c r="B90" s="87"/>
      <c r="C90" s="87"/>
      <c r="D90" s="87"/>
      <c r="E90" s="88"/>
      <c r="F90" s="12" t="s">
        <v>15</v>
      </c>
      <c r="G90" s="5">
        <v>2</v>
      </c>
      <c r="H90" s="54">
        <v>96</v>
      </c>
      <c r="I90" s="54"/>
      <c r="J90" s="6">
        <v>1280</v>
      </c>
      <c r="K90" s="13">
        <f t="shared" si="2"/>
        <v>1024</v>
      </c>
      <c r="L90" s="13">
        <f t="shared" si="3"/>
        <v>768</v>
      </c>
    </row>
    <row r="91" spans="1:12" s="2" customFormat="1" ht="15" customHeight="1">
      <c r="A91" s="42" t="s">
        <v>44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4"/>
    </row>
    <row r="92" spans="1:12" ht="15" customHeight="1" hidden="1">
      <c r="A92" s="36" t="s">
        <v>187</v>
      </c>
      <c r="B92" s="37"/>
      <c r="C92" s="37"/>
      <c r="D92" s="37"/>
      <c r="E92" s="37"/>
      <c r="F92" s="8" t="s">
        <v>14</v>
      </c>
      <c r="G92" s="8">
        <v>2</v>
      </c>
      <c r="H92" s="38" t="s">
        <v>50</v>
      </c>
      <c r="I92" s="38"/>
      <c r="J92" s="6">
        <v>90</v>
      </c>
      <c r="K92" s="6">
        <f>J92-J92*0.2</f>
        <v>72</v>
      </c>
      <c r="L92" s="6">
        <f>J92-J92*0.4</f>
        <v>54</v>
      </c>
    </row>
    <row r="93" spans="1:12" ht="15" customHeight="1">
      <c r="A93" s="25" t="s">
        <v>86</v>
      </c>
      <c r="B93" s="26"/>
      <c r="C93" s="26"/>
      <c r="D93" s="26"/>
      <c r="E93" s="27"/>
      <c r="F93" s="8" t="s">
        <v>16</v>
      </c>
      <c r="G93" s="8">
        <v>2</v>
      </c>
      <c r="H93" s="38">
        <v>275</v>
      </c>
      <c r="I93" s="38"/>
      <c r="J93" s="6">
        <v>131</v>
      </c>
      <c r="K93" s="6">
        <f>J93-J93*0.2</f>
        <v>104.8</v>
      </c>
      <c r="L93" s="6">
        <f>J93-J93*0.4</f>
        <v>78.6</v>
      </c>
    </row>
    <row r="94" spans="1:12" ht="15" customHeight="1">
      <c r="A94" s="68"/>
      <c r="B94" s="69"/>
      <c r="C94" s="69"/>
      <c r="D94" s="69"/>
      <c r="E94" s="70"/>
      <c r="F94" s="8" t="s">
        <v>14</v>
      </c>
      <c r="G94" s="8">
        <v>2</v>
      </c>
      <c r="H94" s="38" t="s">
        <v>50</v>
      </c>
      <c r="I94" s="38"/>
      <c r="J94" s="6">
        <v>155</v>
      </c>
      <c r="K94" s="6">
        <f>J94-J94*0.2</f>
        <v>124</v>
      </c>
      <c r="L94" s="6">
        <f>J94-J94*0.4</f>
        <v>93</v>
      </c>
    </row>
    <row r="95" spans="1:12" ht="15" customHeight="1">
      <c r="A95" s="28"/>
      <c r="B95" s="29"/>
      <c r="C95" s="29"/>
      <c r="D95" s="29"/>
      <c r="E95" s="30"/>
      <c r="F95" s="8" t="s">
        <v>15</v>
      </c>
      <c r="G95" s="8">
        <v>1</v>
      </c>
      <c r="H95" s="38">
        <v>96</v>
      </c>
      <c r="I95" s="38"/>
      <c r="J95" s="6">
        <v>120</v>
      </c>
      <c r="K95" s="6">
        <f>J95-J95*0.2</f>
        <v>96</v>
      </c>
      <c r="L95" s="6">
        <f>J95-J95*0.4</f>
        <v>72</v>
      </c>
    </row>
    <row r="96" spans="1:12" s="2" customFormat="1" ht="15" customHeight="1">
      <c r="A96" s="42" t="s">
        <v>72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4"/>
    </row>
    <row r="97" spans="1:12" ht="14.25" customHeight="1">
      <c r="A97" s="74" t="s">
        <v>71</v>
      </c>
      <c r="B97" s="75"/>
      <c r="C97" s="75"/>
      <c r="D97" s="75"/>
      <c r="E97" s="76"/>
      <c r="F97" s="55" t="s">
        <v>90</v>
      </c>
      <c r="G97" s="55" t="s">
        <v>89</v>
      </c>
      <c r="H97" s="72" t="s">
        <v>31</v>
      </c>
      <c r="I97" s="72"/>
      <c r="J97" s="59" t="s">
        <v>70</v>
      </c>
      <c r="K97" s="60"/>
      <c r="L97" s="61"/>
    </row>
    <row r="98" spans="1:12" ht="15" customHeight="1">
      <c r="A98" s="77"/>
      <c r="B98" s="78"/>
      <c r="C98" s="78"/>
      <c r="D98" s="78"/>
      <c r="E98" s="79"/>
      <c r="F98" s="56" t="s">
        <v>1</v>
      </c>
      <c r="G98" s="56" t="s">
        <v>2</v>
      </c>
      <c r="H98" s="73"/>
      <c r="I98" s="73"/>
      <c r="J98" s="9" t="s">
        <v>43</v>
      </c>
      <c r="K98" s="10" t="s">
        <v>41</v>
      </c>
      <c r="L98" s="11" t="s">
        <v>42</v>
      </c>
    </row>
    <row r="99" spans="1:12" ht="15" customHeight="1">
      <c r="A99" s="36" t="s">
        <v>87</v>
      </c>
      <c r="B99" s="37"/>
      <c r="C99" s="37"/>
      <c r="D99" s="37"/>
      <c r="E99" s="37"/>
      <c r="F99" s="8" t="s">
        <v>74</v>
      </c>
      <c r="G99" s="8">
        <v>10</v>
      </c>
      <c r="H99" s="38">
        <v>25</v>
      </c>
      <c r="I99" s="38"/>
      <c r="J99" s="6">
        <v>220</v>
      </c>
      <c r="K99" s="6">
        <f>J99-J99*0.2</f>
        <v>176</v>
      </c>
      <c r="L99" s="6">
        <f>J99-J99*0.4</f>
        <v>132</v>
      </c>
    </row>
    <row r="100" spans="1:12" ht="15" customHeight="1">
      <c r="A100" s="36" t="s">
        <v>58</v>
      </c>
      <c r="B100" s="37"/>
      <c r="C100" s="37"/>
      <c r="D100" s="37"/>
      <c r="E100" s="37"/>
      <c r="F100" s="8" t="s">
        <v>33</v>
      </c>
      <c r="G100" s="8">
        <v>8</v>
      </c>
      <c r="H100" s="38">
        <v>25</v>
      </c>
      <c r="I100" s="38"/>
      <c r="J100" s="6">
        <v>210</v>
      </c>
      <c r="K100" s="6">
        <f aca="true" t="shared" si="4" ref="K100:K110">J100-J100*0.2</f>
        <v>168</v>
      </c>
      <c r="L100" s="6">
        <f aca="true" t="shared" si="5" ref="L100:L110">J100-J100*0.4</f>
        <v>126</v>
      </c>
    </row>
    <row r="101" spans="1:12" ht="15" customHeight="1">
      <c r="A101" s="36" t="s">
        <v>59</v>
      </c>
      <c r="B101" s="37"/>
      <c r="C101" s="37"/>
      <c r="D101" s="37"/>
      <c r="E101" s="37"/>
      <c r="F101" s="8" t="s">
        <v>34</v>
      </c>
      <c r="G101" s="8">
        <v>10</v>
      </c>
      <c r="H101" s="38">
        <v>20</v>
      </c>
      <c r="I101" s="38"/>
      <c r="J101" s="6">
        <v>282</v>
      </c>
      <c r="K101" s="6">
        <f t="shared" si="4"/>
        <v>225.6</v>
      </c>
      <c r="L101" s="6">
        <f t="shared" si="5"/>
        <v>169.2</v>
      </c>
    </row>
    <row r="102" spans="1:12" ht="15" customHeight="1">
      <c r="A102" s="36" t="s">
        <v>60</v>
      </c>
      <c r="B102" s="37"/>
      <c r="C102" s="37"/>
      <c r="D102" s="37"/>
      <c r="E102" s="37"/>
      <c r="F102" s="8" t="s">
        <v>24</v>
      </c>
      <c r="G102" s="8">
        <v>8</v>
      </c>
      <c r="H102" s="38">
        <v>20</v>
      </c>
      <c r="I102" s="38"/>
      <c r="J102" s="6">
        <v>256</v>
      </c>
      <c r="K102" s="6">
        <f t="shared" si="4"/>
        <v>204.8</v>
      </c>
      <c r="L102" s="6">
        <f t="shared" si="5"/>
        <v>153.6</v>
      </c>
    </row>
    <row r="103" spans="1:12" ht="15" customHeight="1">
      <c r="A103" s="36" t="s">
        <v>61</v>
      </c>
      <c r="B103" s="37"/>
      <c r="C103" s="37"/>
      <c r="D103" s="37"/>
      <c r="E103" s="37"/>
      <c r="F103" s="8" t="s">
        <v>25</v>
      </c>
      <c r="G103" s="8">
        <v>5.6</v>
      </c>
      <c r="H103" s="38">
        <v>16</v>
      </c>
      <c r="I103" s="38"/>
      <c r="J103" s="6">
        <v>267.6</v>
      </c>
      <c r="K103" s="6">
        <f t="shared" si="4"/>
        <v>214.08</v>
      </c>
      <c r="L103" s="6">
        <f t="shared" si="5"/>
        <v>160.56</v>
      </c>
    </row>
    <row r="104" spans="1:12" ht="15" customHeight="1">
      <c r="A104" s="36" t="s">
        <v>62</v>
      </c>
      <c r="B104" s="37"/>
      <c r="C104" s="37"/>
      <c r="D104" s="37"/>
      <c r="E104" s="37"/>
      <c r="F104" s="8" t="s">
        <v>26</v>
      </c>
      <c r="G104" s="8">
        <v>8</v>
      </c>
      <c r="H104" s="38">
        <v>13</v>
      </c>
      <c r="I104" s="38"/>
      <c r="J104" s="6">
        <v>382</v>
      </c>
      <c r="K104" s="6">
        <f t="shared" si="4"/>
        <v>305.6</v>
      </c>
      <c r="L104" s="6">
        <f t="shared" si="5"/>
        <v>229.2</v>
      </c>
    </row>
    <row r="105" spans="1:12" ht="15" customHeight="1">
      <c r="A105" s="36" t="s">
        <v>63</v>
      </c>
      <c r="B105" s="37"/>
      <c r="C105" s="37"/>
      <c r="D105" s="37"/>
      <c r="E105" s="37"/>
      <c r="F105" s="8" t="s">
        <v>27</v>
      </c>
      <c r="G105" s="8">
        <v>5.6</v>
      </c>
      <c r="H105" s="38">
        <v>13</v>
      </c>
      <c r="I105" s="38"/>
      <c r="J105" s="6">
        <v>334</v>
      </c>
      <c r="K105" s="6">
        <f t="shared" si="4"/>
        <v>267.2</v>
      </c>
      <c r="L105" s="6">
        <f t="shared" si="5"/>
        <v>200.4</v>
      </c>
    </row>
    <row r="106" spans="1:12" ht="15" customHeight="1">
      <c r="A106" s="36" t="s">
        <v>64</v>
      </c>
      <c r="B106" s="37"/>
      <c r="C106" s="37"/>
      <c r="D106" s="37"/>
      <c r="E106" s="37"/>
      <c r="F106" s="8" t="s">
        <v>19</v>
      </c>
      <c r="G106" s="8">
        <v>4</v>
      </c>
      <c r="H106" s="38">
        <v>13</v>
      </c>
      <c r="I106" s="38"/>
      <c r="J106" s="6">
        <v>308</v>
      </c>
      <c r="K106" s="6">
        <f t="shared" si="4"/>
        <v>246.4</v>
      </c>
      <c r="L106" s="6">
        <f t="shared" si="5"/>
        <v>184.8</v>
      </c>
    </row>
    <row r="107" spans="1:12" ht="15" customHeight="1">
      <c r="A107" s="36" t="s">
        <v>65</v>
      </c>
      <c r="B107" s="37"/>
      <c r="C107" s="37"/>
      <c r="D107" s="37"/>
      <c r="E107" s="37"/>
      <c r="F107" s="8" t="s">
        <v>29</v>
      </c>
      <c r="G107" s="8">
        <v>5.6</v>
      </c>
      <c r="H107" s="38">
        <v>10</v>
      </c>
      <c r="I107" s="38"/>
      <c r="J107" s="6">
        <v>435.6</v>
      </c>
      <c r="K107" s="6">
        <f t="shared" si="4"/>
        <v>348.48</v>
      </c>
      <c r="L107" s="6">
        <f t="shared" si="5"/>
        <v>261.36</v>
      </c>
    </row>
    <row r="108" spans="1:12" ht="15" customHeight="1">
      <c r="A108" s="36" t="s">
        <v>66</v>
      </c>
      <c r="B108" s="37"/>
      <c r="C108" s="37"/>
      <c r="D108" s="37"/>
      <c r="E108" s="37"/>
      <c r="F108" s="8" t="s">
        <v>20</v>
      </c>
      <c r="G108" s="8">
        <v>4</v>
      </c>
      <c r="H108" s="38">
        <v>10</v>
      </c>
      <c r="I108" s="38"/>
      <c r="J108" s="6">
        <v>396</v>
      </c>
      <c r="K108" s="6">
        <f t="shared" si="4"/>
        <v>316.8</v>
      </c>
      <c r="L108" s="6">
        <f t="shared" si="5"/>
        <v>237.6</v>
      </c>
    </row>
    <row r="109" spans="1:12" ht="15" customHeight="1">
      <c r="A109" s="36" t="s">
        <v>67</v>
      </c>
      <c r="B109" s="37"/>
      <c r="C109" s="37"/>
      <c r="D109" s="37"/>
      <c r="E109" s="37"/>
      <c r="F109" s="8" t="s">
        <v>30</v>
      </c>
      <c r="G109" s="8">
        <v>3.3</v>
      </c>
      <c r="H109" s="38">
        <v>10</v>
      </c>
      <c r="I109" s="38"/>
      <c r="J109" s="6">
        <v>429.6</v>
      </c>
      <c r="K109" s="6">
        <f t="shared" si="4"/>
        <v>343.68</v>
      </c>
      <c r="L109" s="6">
        <f t="shared" si="5"/>
        <v>257.76</v>
      </c>
    </row>
    <row r="110" spans="1:12" ht="15" customHeight="1">
      <c r="A110" s="36" t="s">
        <v>68</v>
      </c>
      <c r="B110" s="37"/>
      <c r="C110" s="37"/>
      <c r="D110" s="37"/>
      <c r="E110" s="37"/>
      <c r="F110" s="8" t="s">
        <v>35</v>
      </c>
      <c r="G110" s="8">
        <v>3.3</v>
      </c>
      <c r="H110" s="38">
        <v>7</v>
      </c>
      <c r="I110" s="38"/>
      <c r="J110" s="6">
        <v>620</v>
      </c>
      <c r="K110" s="6">
        <f t="shared" si="4"/>
        <v>496</v>
      </c>
      <c r="L110" s="6">
        <f t="shared" si="5"/>
        <v>372</v>
      </c>
    </row>
    <row r="111" spans="1:12" ht="14.25" customHeight="1">
      <c r="A111" s="89" t="s">
        <v>103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1"/>
    </row>
  </sheetData>
  <sheetProtection password="C503" sheet="1" formatCells="0" formatColumns="0" formatRows="0" insertColumns="0" insertRows="0" insertHyperlinks="0" deleteColumns="0" deleteRows="0" sort="0" autoFilter="0" pivotTables="0"/>
  <mergeCells count="389">
    <mergeCell ref="A111:L111"/>
    <mergeCell ref="L29:L30"/>
    <mergeCell ref="M29:M30"/>
    <mergeCell ref="D29:E30"/>
    <mergeCell ref="H29:I30"/>
    <mergeCell ref="M51:M52"/>
    <mergeCell ref="M37:M38"/>
    <mergeCell ref="M39:M40"/>
    <mergeCell ref="M41:M42"/>
    <mergeCell ref="D37:E37"/>
    <mergeCell ref="M55:M56"/>
    <mergeCell ref="M57:M58"/>
    <mergeCell ref="M59:M60"/>
    <mergeCell ref="A29:C30"/>
    <mergeCell ref="F29:F30"/>
    <mergeCell ref="G29:G30"/>
    <mergeCell ref="M31:M32"/>
    <mergeCell ref="M33:M34"/>
    <mergeCell ref="M35:M36"/>
    <mergeCell ref="K29:K30"/>
    <mergeCell ref="A93:E95"/>
    <mergeCell ref="M63:M64"/>
    <mergeCell ref="M65:M66"/>
    <mergeCell ref="M67:M68"/>
    <mergeCell ref="M69:M70"/>
    <mergeCell ref="M71:M72"/>
    <mergeCell ref="M73:M74"/>
    <mergeCell ref="M75:M76"/>
    <mergeCell ref="M77:M78"/>
    <mergeCell ref="H92:I92"/>
    <mergeCell ref="A91:L91"/>
    <mergeCell ref="H90:I90"/>
    <mergeCell ref="H89:I89"/>
    <mergeCell ref="D63:E63"/>
    <mergeCell ref="D64:E64"/>
    <mergeCell ref="H88:I88"/>
    <mergeCell ref="A85:E90"/>
    <mergeCell ref="F79:F80"/>
    <mergeCell ref="A77:C78"/>
    <mergeCell ref="H87:I87"/>
    <mergeCell ref="H97:I98"/>
    <mergeCell ref="J97:L97"/>
    <mergeCell ref="A97:E98"/>
    <mergeCell ref="F97:F98"/>
    <mergeCell ref="G97:G98"/>
    <mergeCell ref="A92:E92"/>
    <mergeCell ref="H94:I94"/>
    <mergeCell ref="H95:I95"/>
    <mergeCell ref="H93:I93"/>
    <mergeCell ref="A96:L96"/>
    <mergeCell ref="M79:M80"/>
    <mergeCell ref="M43:M44"/>
    <mergeCell ref="M45:M46"/>
    <mergeCell ref="M47:M48"/>
    <mergeCell ref="M49:M50"/>
    <mergeCell ref="G75:G76"/>
    <mergeCell ref="K59:K60"/>
    <mergeCell ref="G63:G64"/>
    <mergeCell ref="J57:J58"/>
    <mergeCell ref="M53:M54"/>
    <mergeCell ref="G35:G36"/>
    <mergeCell ref="G37:G38"/>
    <mergeCell ref="G41:G42"/>
    <mergeCell ref="A82:E84"/>
    <mergeCell ref="A81:L81"/>
    <mergeCell ref="A79:C80"/>
    <mergeCell ref="D66:E66"/>
    <mergeCell ref="D67:E67"/>
    <mergeCell ref="H38:I38"/>
    <mergeCell ref="A75:C76"/>
    <mergeCell ref="H85:I85"/>
    <mergeCell ref="H83:I83"/>
    <mergeCell ref="D57:E57"/>
    <mergeCell ref="D77:E77"/>
    <mergeCell ref="D69:E69"/>
    <mergeCell ref="D79:E79"/>
    <mergeCell ref="D78:E78"/>
    <mergeCell ref="D65:E65"/>
    <mergeCell ref="D68:E68"/>
    <mergeCell ref="D60:E60"/>
    <mergeCell ref="D72:E72"/>
    <mergeCell ref="A67:C68"/>
    <mergeCell ref="D61:E61"/>
    <mergeCell ref="A57:C58"/>
    <mergeCell ref="A63:C64"/>
    <mergeCell ref="A61:C61"/>
    <mergeCell ref="D59:E59"/>
    <mergeCell ref="A59:C60"/>
    <mergeCell ref="D8:E9"/>
    <mergeCell ref="A21:L21"/>
    <mergeCell ref="A33:C34"/>
    <mergeCell ref="L33:L34"/>
    <mergeCell ref="A8:C9"/>
    <mergeCell ref="A17:C18"/>
    <mergeCell ref="A22:C23"/>
    <mergeCell ref="F8:F9"/>
    <mergeCell ref="D12:E12"/>
    <mergeCell ref="J29:J30"/>
    <mergeCell ref="D11:E11"/>
    <mergeCell ref="D17:E17"/>
    <mergeCell ref="D13:E13"/>
    <mergeCell ref="D14:E14"/>
    <mergeCell ref="G17:G18"/>
    <mergeCell ref="G15:G16"/>
    <mergeCell ref="D15:E16"/>
    <mergeCell ref="F13:F14"/>
    <mergeCell ref="H55:I56"/>
    <mergeCell ref="H45:I45"/>
    <mergeCell ref="H73:I73"/>
    <mergeCell ref="H46:I46"/>
    <mergeCell ref="H64:I64"/>
    <mergeCell ref="H63:I63"/>
    <mergeCell ref="H71:I71"/>
    <mergeCell ref="H51:I51"/>
    <mergeCell ref="H57:I57"/>
    <mergeCell ref="H61:I61"/>
    <mergeCell ref="A5:L6"/>
    <mergeCell ref="A7:L7"/>
    <mergeCell ref="A11:C12"/>
    <mergeCell ref="A13:C14"/>
    <mergeCell ref="A10:L10"/>
    <mergeCell ref="G11:G12"/>
    <mergeCell ref="G13:G14"/>
    <mergeCell ref="J8:L8"/>
    <mergeCell ref="H14:I14"/>
    <mergeCell ref="H12:I12"/>
    <mergeCell ref="F37:F38"/>
    <mergeCell ref="H53:I54"/>
    <mergeCell ref="H47:I47"/>
    <mergeCell ref="H42:I42"/>
    <mergeCell ref="G53:G54"/>
    <mergeCell ref="F47:F48"/>
    <mergeCell ref="G43:G44"/>
    <mergeCell ref="H37:I37"/>
    <mergeCell ref="G47:G48"/>
    <mergeCell ref="F45:F46"/>
    <mergeCell ref="F35:F36"/>
    <mergeCell ref="H8:I9"/>
    <mergeCell ref="H11:I11"/>
    <mergeCell ref="F11:F12"/>
    <mergeCell ref="F24:F25"/>
    <mergeCell ref="H35:I35"/>
    <mergeCell ref="H36:I36"/>
    <mergeCell ref="H13:I13"/>
    <mergeCell ref="G8:G9"/>
    <mergeCell ref="H15:I16"/>
    <mergeCell ref="D35:E35"/>
    <mergeCell ref="D47:E47"/>
    <mergeCell ref="D48:E48"/>
    <mergeCell ref="D36:E36"/>
    <mergeCell ref="A55:C56"/>
    <mergeCell ref="A53:C54"/>
    <mergeCell ref="D46:E46"/>
    <mergeCell ref="D45:E45"/>
    <mergeCell ref="D38:E38"/>
    <mergeCell ref="D44:E44"/>
    <mergeCell ref="A51:C52"/>
    <mergeCell ref="A39:C40"/>
    <mergeCell ref="A37:C38"/>
    <mergeCell ref="A47:C48"/>
    <mergeCell ref="A41:C42"/>
    <mergeCell ref="A49:C50"/>
    <mergeCell ref="A43:C44"/>
    <mergeCell ref="A45:C46"/>
    <mergeCell ref="D41:E41"/>
    <mergeCell ref="D42:E42"/>
    <mergeCell ref="F43:F44"/>
    <mergeCell ref="D51:E51"/>
    <mergeCell ref="D52:E52"/>
    <mergeCell ref="F41:F42"/>
    <mergeCell ref="D55:E56"/>
    <mergeCell ref="F53:F54"/>
    <mergeCell ref="F57:F58"/>
    <mergeCell ref="L59:L60"/>
    <mergeCell ref="L57:L58"/>
    <mergeCell ref="F55:F56"/>
    <mergeCell ref="G57:G58"/>
    <mergeCell ref="L53:L54"/>
    <mergeCell ref="D53:E54"/>
    <mergeCell ref="D58:E58"/>
    <mergeCell ref="G51:G52"/>
    <mergeCell ref="L51:L52"/>
    <mergeCell ref="K47:K48"/>
    <mergeCell ref="H48:I48"/>
    <mergeCell ref="K49:K50"/>
    <mergeCell ref="J49:J50"/>
    <mergeCell ref="J47:J48"/>
    <mergeCell ref="L47:L48"/>
    <mergeCell ref="H49:I49"/>
    <mergeCell ref="G45:G46"/>
    <mergeCell ref="L43:L44"/>
    <mergeCell ref="H44:I44"/>
    <mergeCell ref="L45:L46"/>
    <mergeCell ref="J73:J74"/>
    <mergeCell ref="H59:I59"/>
    <mergeCell ref="H60:I60"/>
    <mergeCell ref="H58:I58"/>
    <mergeCell ref="J59:J60"/>
    <mergeCell ref="L65:L66"/>
    <mergeCell ref="L35:L36"/>
    <mergeCell ref="L37:L38"/>
    <mergeCell ref="A28:L28"/>
    <mergeCell ref="L22:L23"/>
    <mergeCell ref="L24:L25"/>
    <mergeCell ref="H22:I23"/>
    <mergeCell ref="J33:J34"/>
    <mergeCell ref="J37:J38"/>
    <mergeCell ref="K33:K34"/>
    <mergeCell ref="A35:C36"/>
    <mergeCell ref="D73:E73"/>
    <mergeCell ref="F73:F74"/>
    <mergeCell ref="G65:G66"/>
    <mergeCell ref="J65:J66"/>
    <mergeCell ref="H77:I77"/>
    <mergeCell ref="J77:J78"/>
    <mergeCell ref="H68:I68"/>
    <mergeCell ref="H65:I65"/>
    <mergeCell ref="H66:I66"/>
    <mergeCell ref="G67:G68"/>
    <mergeCell ref="H84:I84"/>
    <mergeCell ref="H86:I86"/>
    <mergeCell ref="F65:F66"/>
    <mergeCell ref="A65:C66"/>
    <mergeCell ref="A71:C72"/>
    <mergeCell ref="D76:E76"/>
    <mergeCell ref="A69:C70"/>
    <mergeCell ref="D70:E70"/>
    <mergeCell ref="D71:E71"/>
    <mergeCell ref="A73:C74"/>
    <mergeCell ref="A104:E104"/>
    <mergeCell ref="H104:I104"/>
    <mergeCell ref="A101:E101"/>
    <mergeCell ref="H101:I101"/>
    <mergeCell ref="G71:G72"/>
    <mergeCell ref="H75:I75"/>
    <mergeCell ref="D75:E75"/>
    <mergeCell ref="F75:F76"/>
    <mergeCell ref="G79:G80"/>
    <mergeCell ref="H82:I82"/>
    <mergeCell ref="A107:E107"/>
    <mergeCell ref="A110:E110"/>
    <mergeCell ref="A108:E108"/>
    <mergeCell ref="H108:I108"/>
    <mergeCell ref="H109:I109"/>
    <mergeCell ref="A109:E109"/>
    <mergeCell ref="A100:E100"/>
    <mergeCell ref="H100:I100"/>
    <mergeCell ref="A105:E105"/>
    <mergeCell ref="H105:I105"/>
    <mergeCell ref="A106:E106"/>
    <mergeCell ref="H106:I106"/>
    <mergeCell ref="A102:E102"/>
    <mergeCell ref="H102:I102"/>
    <mergeCell ref="A103:E103"/>
    <mergeCell ref="H103:I103"/>
    <mergeCell ref="J35:J36"/>
    <mergeCell ref="J31:J32"/>
    <mergeCell ref="H107:I107"/>
    <mergeCell ref="H110:I110"/>
    <mergeCell ref="L49:L50"/>
    <mergeCell ref="D50:E50"/>
    <mergeCell ref="H50:I50"/>
    <mergeCell ref="D49:E49"/>
    <mergeCell ref="F49:F50"/>
    <mergeCell ref="G49:G50"/>
    <mergeCell ref="L79:L80"/>
    <mergeCell ref="D80:E80"/>
    <mergeCell ref="H79:I80"/>
    <mergeCell ref="K79:K80"/>
    <mergeCell ref="J79:J80"/>
    <mergeCell ref="J75:J76"/>
    <mergeCell ref="K75:K76"/>
    <mergeCell ref="L75:L76"/>
    <mergeCell ref="H76:I76"/>
    <mergeCell ref="F77:F78"/>
    <mergeCell ref="G77:G78"/>
    <mergeCell ref="F59:F60"/>
    <mergeCell ref="G59:G60"/>
    <mergeCell ref="H17:I17"/>
    <mergeCell ref="G22:G23"/>
    <mergeCell ref="F17:F18"/>
    <mergeCell ref="H18:I18"/>
    <mergeCell ref="F22:F23"/>
    <mergeCell ref="G73:G74"/>
    <mergeCell ref="F69:F70"/>
    <mergeCell ref="L19:L20"/>
    <mergeCell ref="A26:C27"/>
    <mergeCell ref="D26:E26"/>
    <mergeCell ref="F26:F27"/>
    <mergeCell ref="G26:G27"/>
    <mergeCell ref="D27:E27"/>
    <mergeCell ref="H26:I26"/>
    <mergeCell ref="H27:I27"/>
    <mergeCell ref="A19:C20"/>
    <mergeCell ref="H24:I25"/>
    <mergeCell ref="A15:C16"/>
    <mergeCell ref="F15:F16"/>
    <mergeCell ref="G19:G20"/>
    <mergeCell ref="D19:E20"/>
    <mergeCell ref="D18:E18"/>
    <mergeCell ref="H19:I20"/>
    <mergeCell ref="J41:J42"/>
    <mergeCell ref="A24:C25"/>
    <mergeCell ref="J19:J20"/>
    <mergeCell ref="J22:J23"/>
    <mergeCell ref="K19:K20"/>
    <mergeCell ref="K22:K23"/>
    <mergeCell ref="F19:F20"/>
    <mergeCell ref="D22:E23"/>
    <mergeCell ref="J24:J25"/>
    <mergeCell ref="K24:K25"/>
    <mergeCell ref="K65:K66"/>
    <mergeCell ref="H52:I52"/>
    <mergeCell ref="F51:F52"/>
    <mergeCell ref="G55:G56"/>
    <mergeCell ref="D24:E25"/>
    <mergeCell ref="G24:G25"/>
    <mergeCell ref="J53:J54"/>
    <mergeCell ref="K35:K36"/>
    <mergeCell ref="K37:K38"/>
    <mergeCell ref="K53:K54"/>
    <mergeCell ref="J43:J44"/>
    <mergeCell ref="K43:K44"/>
    <mergeCell ref="J51:J52"/>
    <mergeCell ref="K51:K52"/>
    <mergeCell ref="J63:J64"/>
    <mergeCell ref="J55:J56"/>
    <mergeCell ref="K57:K58"/>
    <mergeCell ref="K63:K64"/>
    <mergeCell ref="A62:L62"/>
    <mergeCell ref="F63:F64"/>
    <mergeCell ref="H78:I78"/>
    <mergeCell ref="K73:K74"/>
    <mergeCell ref="L73:L74"/>
    <mergeCell ref="H74:I74"/>
    <mergeCell ref="J69:J70"/>
    <mergeCell ref="H67:I67"/>
    <mergeCell ref="K77:K78"/>
    <mergeCell ref="K69:K70"/>
    <mergeCell ref="H70:I70"/>
    <mergeCell ref="H69:I69"/>
    <mergeCell ref="L67:L68"/>
    <mergeCell ref="D74:E74"/>
    <mergeCell ref="L69:L70"/>
    <mergeCell ref="G69:G70"/>
    <mergeCell ref="F71:F72"/>
    <mergeCell ref="J45:J46"/>
    <mergeCell ref="K45:K46"/>
    <mergeCell ref="K71:K72"/>
    <mergeCell ref="L71:L72"/>
    <mergeCell ref="H72:I72"/>
    <mergeCell ref="F67:F68"/>
    <mergeCell ref="L39:L40"/>
    <mergeCell ref="H39:I40"/>
    <mergeCell ref="K39:K40"/>
    <mergeCell ref="J39:J40"/>
    <mergeCell ref="L77:L78"/>
    <mergeCell ref="L63:L64"/>
    <mergeCell ref="J67:J68"/>
    <mergeCell ref="K67:K68"/>
    <mergeCell ref="J71:J72"/>
    <mergeCell ref="A1:L3"/>
    <mergeCell ref="A99:E99"/>
    <mergeCell ref="H99:I99"/>
    <mergeCell ref="F39:F40"/>
    <mergeCell ref="D33:E33"/>
    <mergeCell ref="D34:E34"/>
    <mergeCell ref="H43:I43"/>
    <mergeCell ref="K41:K42"/>
    <mergeCell ref="L55:L56"/>
    <mergeCell ref="K55:K56"/>
    <mergeCell ref="D39:E40"/>
    <mergeCell ref="D43:E43"/>
    <mergeCell ref="L31:L32"/>
    <mergeCell ref="F33:F34"/>
    <mergeCell ref="G33:G34"/>
    <mergeCell ref="H34:I34"/>
    <mergeCell ref="H33:I33"/>
    <mergeCell ref="H41:I41"/>
    <mergeCell ref="G39:G40"/>
    <mergeCell ref="L41:L42"/>
    <mergeCell ref="G31:G32"/>
    <mergeCell ref="H31:I31"/>
    <mergeCell ref="H32:I32"/>
    <mergeCell ref="K31:K32"/>
    <mergeCell ref="A31:C32"/>
    <mergeCell ref="F31:F32"/>
    <mergeCell ref="D31:E31"/>
    <mergeCell ref="D32:E32"/>
  </mergeCells>
  <printOptions horizontalCentered="1"/>
  <pageMargins left="0.1968503937007874" right="0.1968503937007874" top="0.1968503937007874" bottom="0.1968503937007874" header="0.15748031496062992" footer="0.15748031496062992"/>
  <pageSetup fitToHeight="1" fitToWidth="1" horizontalDpi="1200" verticalDpi="1200" orientation="portrait" paperSize="9" scale="5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90" zoomScaleNormal="90" zoomScaleSheetLayoutView="90" workbookViewId="0" topLeftCell="A1">
      <selection activeCell="A89" sqref="A89"/>
    </sheetView>
  </sheetViews>
  <sheetFormatPr defaultColWidth="9.00390625" defaultRowHeight="12.75"/>
  <cols>
    <col min="1" max="1" width="13.125" style="0" customWidth="1"/>
    <col min="2" max="2" width="6.50390625" style="0" customWidth="1"/>
    <col min="3" max="3" width="42.375" style="0" customWidth="1"/>
    <col min="5" max="5" width="13.125" style="0" customWidth="1"/>
    <col min="6" max="7" width="16.625" style="0" customWidth="1"/>
    <col min="8" max="9" width="8.375" style="0" customWidth="1"/>
    <col min="10" max="12" width="14.50390625" style="4" customWidth="1"/>
    <col min="15" max="15" width="10.375" style="0" bestFit="1" customWidth="1"/>
  </cols>
  <sheetData>
    <row r="1" spans="1:12" ht="24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0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3"/>
      <c r="K4" s="3"/>
      <c r="L4" s="3"/>
    </row>
    <row r="5" spans="1:12" ht="15" customHeight="1">
      <c r="A5" s="57" t="s">
        <v>179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8.75" customHeight="1">
      <c r="A7" s="58" t="s">
        <v>190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2" customFormat="1" ht="18.75" customHeight="1">
      <c r="A8" s="42" t="s">
        <v>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2" s="2" customFormat="1" ht="15" customHeight="1">
      <c r="A9" s="92" t="s">
        <v>181</v>
      </c>
      <c r="B9" s="93"/>
      <c r="C9" s="93"/>
      <c r="D9" s="93"/>
      <c r="E9" s="94"/>
      <c r="F9" s="98" t="s">
        <v>120</v>
      </c>
      <c r="G9" s="98" t="s">
        <v>121</v>
      </c>
      <c r="H9" s="100" t="s">
        <v>122</v>
      </c>
      <c r="I9" s="100"/>
      <c r="J9" s="100" t="s">
        <v>116</v>
      </c>
      <c r="K9" s="100"/>
      <c r="L9" s="100"/>
    </row>
    <row r="10" spans="1:12" s="2" customFormat="1" ht="15" customHeight="1">
      <c r="A10" s="95"/>
      <c r="B10" s="96"/>
      <c r="C10" s="96"/>
      <c r="D10" s="96"/>
      <c r="E10" s="97"/>
      <c r="F10" s="99"/>
      <c r="G10" s="99"/>
      <c r="H10" s="100"/>
      <c r="I10" s="100"/>
      <c r="J10" s="14" t="s">
        <v>117</v>
      </c>
      <c r="K10" s="14" t="s">
        <v>118</v>
      </c>
      <c r="L10" s="14" t="s">
        <v>119</v>
      </c>
    </row>
    <row r="11" spans="1:13" ht="33" customHeight="1">
      <c r="A11" s="89" t="s">
        <v>135</v>
      </c>
      <c r="B11" s="90"/>
      <c r="C11" s="90"/>
      <c r="D11" s="90"/>
      <c r="E11" s="91"/>
      <c r="F11" s="15" t="s">
        <v>178</v>
      </c>
      <c r="G11" s="8" t="s">
        <v>144</v>
      </c>
      <c r="H11" s="38"/>
      <c r="I11" s="38"/>
      <c r="J11" s="6">
        <v>470.40000000000003</v>
      </c>
      <c r="K11" s="6">
        <f>J11-J11*0.2</f>
        <v>376.32000000000005</v>
      </c>
      <c r="L11" s="6">
        <f>J11-J11*0.3</f>
        <v>329.28000000000003</v>
      </c>
      <c r="M11" s="2"/>
    </row>
    <row r="12" spans="1:13" ht="33" customHeight="1">
      <c r="A12" s="89" t="s">
        <v>136</v>
      </c>
      <c r="B12" s="90"/>
      <c r="C12" s="90"/>
      <c r="D12" s="90"/>
      <c r="E12" s="91"/>
      <c r="F12" s="8" t="s">
        <v>146</v>
      </c>
      <c r="G12" s="8" t="s">
        <v>145</v>
      </c>
      <c r="H12" s="38"/>
      <c r="I12" s="38"/>
      <c r="J12" s="6">
        <v>570</v>
      </c>
      <c r="K12" s="6">
        <f aca="true" t="shared" si="0" ref="K12:K19">J12-J12*0.2</f>
        <v>456</v>
      </c>
      <c r="L12" s="6">
        <f aca="true" t="shared" si="1" ref="L12:L19">J12-J12*0.3</f>
        <v>399</v>
      </c>
      <c r="M12" s="2"/>
    </row>
    <row r="13" spans="1:13" ht="33" customHeight="1">
      <c r="A13" s="89" t="s">
        <v>123</v>
      </c>
      <c r="B13" s="90"/>
      <c r="C13" s="90"/>
      <c r="D13" s="90"/>
      <c r="E13" s="91"/>
      <c r="F13" s="8" t="s">
        <v>147</v>
      </c>
      <c r="G13" s="8" t="s">
        <v>130</v>
      </c>
      <c r="H13" s="38"/>
      <c r="I13" s="38"/>
      <c r="J13" s="6">
        <v>1050</v>
      </c>
      <c r="K13" s="6">
        <f t="shared" si="0"/>
        <v>840</v>
      </c>
      <c r="L13" s="6">
        <f t="shared" si="1"/>
        <v>735</v>
      </c>
      <c r="M13" s="2"/>
    </row>
    <row r="14" spans="1:13" ht="33" customHeight="1">
      <c r="A14" s="89" t="s">
        <v>124</v>
      </c>
      <c r="B14" s="90"/>
      <c r="C14" s="90"/>
      <c r="D14" s="90"/>
      <c r="E14" s="91"/>
      <c r="F14" s="8" t="s">
        <v>148</v>
      </c>
      <c r="G14" s="8" t="s">
        <v>131</v>
      </c>
      <c r="H14" s="38"/>
      <c r="I14" s="38"/>
      <c r="J14" s="6">
        <v>1200</v>
      </c>
      <c r="K14" s="6">
        <f>J14-J14*0.2</f>
        <v>960</v>
      </c>
      <c r="L14" s="6">
        <f>J14-J14*0.3</f>
        <v>840</v>
      </c>
      <c r="M14" s="2"/>
    </row>
    <row r="15" spans="1:13" ht="33" customHeight="1">
      <c r="A15" s="89" t="s">
        <v>125</v>
      </c>
      <c r="B15" s="90"/>
      <c r="C15" s="90"/>
      <c r="D15" s="90"/>
      <c r="E15" s="91"/>
      <c r="F15" s="8" t="s">
        <v>149</v>
      </c>
      <c r="G15" s="8" t="s">
        <v>131</v>
      </c>
      <c r="H15" s="38"/>
      <c r="I15" s="38"/>
      <c r="J15" s="6">
        <v>1350</v>
      </c>
      <c r="K15" s="6">
        <f t="shared" si="0"/>
        <v>1080</v>
      </c>
      <c r="L15" s="6">
        <f t="shared" si="1"/>
        <v>945</v>
      </c>
      <c r="M15" s="2"/>
    </row>
    <row r="16" spans="1:13" ht="33" customHeight="1">
      <c r="A16" s="89" t="s">
        <v>126</v>
      </c>
      <c r="B16" s="90"/>
      <c r="C16" s="90"/>
      <c r="D16" s="90"/>
      <c r="E16" s="91"/>
      <c r="F16" s="8" t="s">
        <v>150</v>
      </c>
      <c r="G16" s="8" t="s">
        <v>132</v>
      </c>
      <c r="H16" s="38"/>
      <c r="I16" s="38"/>
      <c r="J16" s="6">
        <v>1450</v>
      </c>
      <c r="K16" s="6">
        <f t="shared" si="0"/>
        <v>1160</v>
      </c>
      <c r="L16" s="6">
        <f t="shared" si="1"/>
        <v>1015</v>
      </c>
      <c r="M16" s="2"/>
    </row>
    <row r="17" spans="1:13" ht="33" customHeight="1">
      <c r="A17" s="89" t="s">
        <v>127</v>
      </c>
      <c r="B17" s="90"/>
      <c r="C17" s="90"/>
      <c r="D17" s="90"/>
      <c r="E17" s="91"/>
      <c r="F17" s="8" t="s">
        <v>151</v>
      </c>
      <c r="G17" s="8" t="s">
        <v>133</v>
      </c>
      <c r="H17" s="38"/>
      <c r="I17" s="38"/>
      <c r="J17" s="6">
        <v>1850</v>
      </c>
      <c r="K17" s="6">
        <f t="shared" si="0"/>
        <v>1480</v>
      </c>
      <c r="L17" s="6">
        <f t="shared" si="1"/>
        <v>1295</v>
      </c>
      <c r="M17" s="2"/>
    </row>
    <row r="18" spans="1:13" ht="33" customHeight="1">
      <c r="A18" s="89" t="s">
        <v>128</v>
      </c>
      <c r="B18" s="90"/>
      <c r="C18" s="90"/>
      <c r="D18" s="90"/>
      <c r="E18" s="91"/>
      <c r="F18" s="8" t="s">
        <v>152</v>
      </c>
      <c r="G18" s="8" t="s">
        <v>22</v>
      </c>
      <c r="H18" s="38"/>
      <c r="I18" s="38"/>
      <c r="J18" s="6">
        <v>2000</v>
      </c>
      <c r="K18" s="6">
        <f t="shared" si="0"/>
        <v>1600</v>
      </c>
      <c r="L18" s="6">
        <f t="shared" si="1"/>
        <v>1400</v>
      </c>
      <c r="M18" s="2"/>
    </row>
    <row r="19" spans="1:13" ht="33" customHeight="1">
      <c r="A19" s="89" t="s">
        <v>129</v>
      </c>
      <c r="B19" s="90"/>
      <c r="C19" s="90"/>
      <c r="D19" s="90"/>
      <c r="E19" s="91"/>
      <c r="F19" s="8" t="s">
        <v>153</v>
      </c>
      <c r="G19" s="8" t="s">
        <v>134</v>
      </c>
      <c r="H19" s="38"/>
      <c r="I19" s="38"/>
      <c r="J19" s="6">
        <v>4350</v>
      </c>
      <c r="K19" s="6">
        <f t="shared" si="0"/>
        <v>3480</v>
      </c>
      <c r="L19" s="6">
        <f t="shared" si="1"/>
        <v>3045</v>
      </c>
      <c r="M19" s="2"/>
    </row>
    <row r="20" spans="1:12" s="2" customFormat="1" ht="15" customHeight="1">
      <c r="A20" s="92" t="s">
        <v>182</v>
      </c>
      <c r="B20" s="93"/>
      <c r="C20" s="93"/>
      <c r="D20" s="93"/>
      <c r="E20" s="94"/>
      <c r="F20" s="98" t="s">
        <v>120</v>
      </c>
      <c r="G20" s="98" t="s">
        <v>121</v>
      </c>
      <c r="H20" s="100" t="s">
        <v>122</v>
      </c>
      <c r="I20" s="100"/>
      <c r="J20" s="100" t="s">
        <v>116</v>
      </c>
      <c r="K20" s="100"/>
      <c r="L20" s="100"/>
    </row>
    <row r="21" spans="1:12" s="2" customFormat="1" ht="15" customHeight="1">
      <c r="A21" s="95"/>
      <c r="B21" s="96"/>
      <c r="C21" s="96"/>
      <c r="D21" s="96"/>
      <c r="E21" s="97"/>
      <c r="F21" s="99"/>
      <c r="G21" s="99"/>
      <c r="H21" s="100"/>
      <c r="I21" s="100"/>
      <c r="J21" s="14" t="s">
        <v>117</v>
      </c>
      <c r="K21" s="14" t="s">
        <v>118</v>
      </c>
      <c r="L21" s="14" t="s">
        <v>119</v>
      </c>
    </row>
    <row r="22" spans="1:13" ht="36" customHeight="1">
      <c r="A22" s="89" t="s">
        <v>137</v>
      </c>
      <c r="B22" s="90"/>
      <c r="C22" s="90"/>
      <c r="D22" s="90"/>
      <c r="E22" s="91"/>
      <c r="F22" s="8" t="s">
        <v>140</v>
      </c>
      <c r="G22" s="8" t="s">
        <v>22</v>
      </c>
      <c r="H22" s="38"/>
      <c r="I22" s="38"/>
      <c r="J22" s="6">
        <v>1950</v>
      </c>
      <c r="K22" s="6">
        <f>J22-J22*0.2</f>
        <v>1560</v>
      </c>
      <c r="L22" s="6">
        <f>J22-J22*0.3</f>
        <v>1365</v>
      </c>
      <c r="M22" s="16"/>
    </row>
    <row r="23" spans="1:13" ht="36" customHeight="1">
      <c r="A23" s="89" t="s">
        <v>139</v>
      </c>
      <c r="B23" s="90"/>
      <c r="C23" s="90"/>
      <c r="D23" s="90"/>
      <c r="E23" s="91"/>
      <c r="F23" s="8" t="s">
        <v>141</v>
      </c>
      <c r="G23" s="8" t="s">
        <v>45</v>
      </c>
      <c r="H23" s="38"/>
      <c r="I23" s="38"/>
      <c r="J23" s="6">
        <v>2750</v>
      </c>
      <c r="K23" s="6">
        <f>J23-J23*0.2</f>
        <v>2200</v>
      </c>
      <c r="L23" s="6">
        <f>J23-J23*0.3</f>
        <v>1925</v>
      </c>
      <c r="M23" s="16"/>
    </row>
    <row r="24" spans="1:13" ht="36" customHeight="1">
      <c r="A24" s="89" t="s">
        <v>138</v>
      </c>
      <c r="B24" s="90"/>
      <c r="C24" s="90"/>
      <c r="D24" s="90"/>
      <c r="E24" s="91"/>
      <c r="F24" s="8" t="s">
        <v>142</v>
      </c>
      <c r="G24" s="8" t="s">
        <v>143</v>
      </c>
      <c r="H24" s="38"/>
      <c r="I24" s="38"/>
      <c r="J24" s="6">
        <v>5400</v>
      </c>
      <c r="K24" s="6">
        <f>J24-J24*0.2</f>
        <v>4320</v>
      </c>
      <c r="L24" s="6">
        <f>J24-J24*0.3</f>
        <v>3780</v>
      </c>
      <c r="M24" s="16"/>
    </row>
    <row r="25" spans="1:12" s="2" customFormat="1" ht="15" customHeight="1">
      <c r="A25" s="92" t="s">
        <v>184</v>
      </c>
      <c r="B25" s="93"/>
      <c r="C25" s="93"/>
      <c r="D25" s="93"/>
      <c r="E25" s="94"/>
      <c r="F25" s="98" t="s">
        <v>120</v>
      </c>
      <c r="G25" s="98" t="s">
        <v>121</v>
      </c>
      <c r="H25" s="100" t="s">
        <v>122</v>
      </c>
      <c r="I25" s="100"/>
      <c r="J25" s="100" t="s">
        <v>116</v>
      </c>
      <c r="K25" s="100"/>
      <c r="L25" s="100"/>
    </row>
    <row r="26" spans="1:12" s="2" customFormat="1" ht="15" customHeight="1">
      <c r="A26" s="95"/>
      <c r="B26" s="96"/>
      <c r="C26" s="96"/>
      <c r="D26" s="96"/>
      <c r="E26" s="97"/>
      <c r="F26" s="99"/>
      <c r="G26" s="99"/>
      <c r="H26" s="100"/>
      <c r="I26" s="100"/>
      <c r="J26" s="14" t="s">
        <v>117</v>
      </c>
      <c r="K26" s="14" t="s">
        <v>118</v>
      </c>
      <c r="L26" s="14" t="s">
        <v>119</v>
      </c>
    </row>
    <row r="27" spans="1:13" ht="36" customHeight="1">
      <c r="A27" s="89" t="s">
        <v>154</v>
      </c>
      <c r="B27" s="90"/>
      <c r="C27" s="90"/>
      <c r="D27" s="90"/>
      <c r="E27" s="91"/>
      <c r="F27" s="8" t="s">
        <v>140</v>
      </c>
      <c r="G27" s="8" t="s">
        <v>36</v>
      </c>
      <c r="H27" s="38"/>
      <c r="I27" s="38"/>
      <c r="J27" s="6">
        <v>1800</v>
      </c>
      <c r="K27" s="6">
        <f aca="true" t="shared" si="2" ref="K27:K33">J27-J27*0.2</f>
        <v>1440</v>
      </c>
      <c r="L27" s="6">
        <f aca="true" t="shared" si="3" ref="L27:L33">J27-J27*0.3</f>
        <v>1260</v>
      </c>
      <c r="M27" s="16"/>
    </row>
    <row r="28" spans="1:13" ht="36" customHeight="1">
      <c r="A28" s="89" t="s">
        <v>155</v>
      </c>
      <c r="B28" s="90"/>
      <c r="C28" s="90"/>
      <c r="D28" s="90"/>
      <c r="E28" s="91"/>
      <c r="F28" s="8" t="s">
        <v>141</v>
      </c>
      <c r="G28" s="8" t="s">
        <v>23</v>
      </c>
      <c r="H28" s="38"/>
      <c r="I28" s="38"/>
      <c r="J28" s="6">
        <v>2450</v>
      </c>
      <c r="K28" s="6">
        <f t="shared" si="2"/>
        <v>1960</v>
      </c>
      <c r="L28" s="6">
        <f t="shared" si="3"/>
        <v>1715</v>
      </c>
      <c r="M28" s="16"/>
    </row>
    <row r="29" spans="1:13" ht="36" customHeight="1">
      <c r="A29" s="89" t="s">
        <v>156</v>
      </c>
      <c r="B29" s="90"/>
      <c r="C29" s="90"/>
      <c r="D29" s="90"/>
      <c r="E29" s="91"/>
      <c r="F29" s="8" t="s">
        <v>161</v>
      </c>
      <c r="G29" s="8" t="s">
        <v>162</v>
      </c>
      <c r="H29" s="38"/>
      <c r="I29" s="38"/>
      <c r="J29" s="6">
        <v>8250</v>
      </c>
      <c r="K29" s="6">
        <f t="shared" si="2"/>
        <v>6600</v>
      </c>
      <c r="L29" s="6">
        <f t="shared" si="3"/>
        <v>5775</v>
      </c>
      <c r="M29" s="16"/>
    </row>
    <row r="30" spans="1:13" ht="36" customHeight="1">
      <c r="A30" s="89" t="s">
        <v>157</v>
      </c>
      <c r="B30" s="90"/>
      <c r="C30" s="90"/>
      <c r="D30" s="90"/>
      <c r="E30" s="91"/>
      <c r="F30" s="8" t="s">
        <v>140</v>
      </c>
      <c r="G30" s="8" t="s">
        <v>36</v>
      </c>
      <c r="H30" s="38"/>
      <c r="I30" s="38"/>
      <c r="J30" s="6">
        <f>M30*1.6</f>
        <v>0</v>
      </c>
      <c r="K30" s="6">
        <f t="shared" si="2"/>
        <v>0</v>
      </c>
      <c r="L30" s="6">
        <f t="shared" si="3"/>
        <v>0</v>
      </c>
      <c r="M30" s="16"/>
    </row>
    <row r="31" spans="1:13" ht="36" customHeight="1">
      <c r="A31" s="89" t="s">
        <v>158</v>
      </c>
      <c r="B31" s="90"/>
      <c r="C31" s="90"/>
      <c r="D31" s="90"/>
      <c r="E31" s="91"/>
      <c r="F31" s="8" t="s">
        <v>141</v>
      </c>
      <c r="G31" s="8" t="s">
        <v>23</v>
      </c>
      <c r="H31" s="38"/>
      <c r="I31" s="38"/>
      <c r="J31" s="6">
        <v>2600</v>
      </c>
      <c r="K31" s="6">
        <f t="shared" si="2"/>
        <v>2080</v>
      </c>
      <c r="L31" s="6">
        <f t="shared" si="3"/>
        <v>1820</v>
      </c>
      <c r="M31" s="16"/>
    </row>
    <row r="32" spans="1:13" ht="36" customHeight="1">
      <c r="A32" s="89" t="s">
        <v>159</v>
      </c>
      <c r="B32" s="90"/>
      <c r="C32" s="90"/>
      <c r="D32" s="90"/>
      <c r="E32" s="91"/>
      <c r="F32" s="8" t="s">
        <v>161</v>
      </c>
      <c r="G32" s="8" t="s">
        <v>162</v>
      </c>
      <c r="H32" s="38"/>
      <c r="I32" s="38"/>
      <c r="J32" s="6">
        <v>8500</v>
      </c>
      <c r="K32" s="6">
        <f t="shared" si="2"/>
        <v>6800</v>
      </c>
      <c r="L32" s="6">
        <f t="shared" si="3"/>
        <v>5950</v>
      </c>
      <c r="M32" s="16"/>
    </row>
    <row r="33" spans="1:13" ht="36" customHeight="1">
      <c r="A33" s="89" t="s">
        <v>160</v>
      </c>
      <c r="B33" s="90"/>
      <c r="C33" s="90"/>
      <c r="D33" s="90"/>
      <c r="E33" s="91"/>
      <c r="F33" s="8" t="s">
        <v>163</v>
      </c>
      <c r="G33" s="8" t="s">
        <v>164</v>
      </c>
      <c r="H33" s="38"/>
      <c r="I33" s="38"/>
      <c r="J33" s="6">
        <v>3700</v>
      </c>
      <c r="K33" s="6">
        <f t="shared" si="2"/>
        <v>2960</v>
      </c>
      <c r="L33" s="6">
        <f t="shared" si="3"/>
        <v>2590</v>
      </c>
      <c r="M33" s="16"/>
    </row>
    <row r="34" spans="1:12" s="2" customFormat="1" ht="15" customHeight="1">
      <c r="A34" s="92" t="s">
        <v>183</v>
      </c>
      <c r="B34" s="93"/>
      <c r="C34" s="93"/>
      <c r="D34" s="93"/>
      <c r="E34" s="94"/>
      <c r="F34" s="98" t="s">
        <v>120</v>
      </c>
      <c r="G34" s="98" t="s">
        <v>121</v>
      </c>
      <c r="H34" s="100" t="s">
        <v>122</v>
      </c>
      <c r="I34" s="100"/>
      <c r="J34" s="100" t="s">
        <v>116</v>
      </c>
      <c r="K34" s="100"/>
      <c r="L34" s="100"/>
    </row>
    <row r="35" spans="1:12" s="2" customFormat="1" ht="15" customHeight="1">
      <c r="A35" s="95"/>
      <c r="B35" s="96"/>
      <c r="C35" s="96"/>
      <c r="D35" s="96"/>
      <c r="E35" s="97"/>
      <c r="F35" s="99"/>
      <c r="G35" s="99"/>
      <c r="H35" s="100"/>
      <c r="I35" s="100"/>
      <c r="J35" s="14" t="s">
        <v>117</v>
      </c>
      <c r="K35" s="14" t="s">
        <v>118</v>
      </c>
      <c r="L35" s="14" t="s">
        <v>119</v>
      </c>
    </row>
    <row r="36" spans="1:12" ht="36" customHeight="1">
      <c r="A36" s="89" t="s">
        <v>165</v>
      </c>
      <c r="B36" s="90"/>
      <c r="C36" s="90"/>
      <c r="D36" s="90"/>
      <c r="E36" s="91"/>
      <c r="F36" s="8" t="s">
        <v>148</v>
      </c>
      <c r="G36" s="8" t="s">
        <v>131</v>
      </c>
      <c r="H36" s="38"/>
      <c r="I36" s="38"/>
      <c r="J36" s="6">
        <f>M36*1.6</f>
        <v>0</v>
      </c>
      <c r="K36" s="6">
        <f aca="true" t="shared" si="4" ref="K36:K41">J36-J36*0.2</f>
        <v>0</v>
      </c>
      <c r="L36" s="6">
        <f aca="true" t="shared" si="5" ref="L36:L41">J36-J36*0.3</f>
        <v>0</v>
      </c>
    </row>
    <row r="37" spans="1:13" ht="36" customHeight="1">
      <c r="A37" s="89" t="s">
        <v>166</v>
      </c>
      <c r="B37" s="90"/>
      <c r="C37" s="90"/>
      <c r="D37" s="90"/>
      <c r="E37" s="91"/>
      <c r="F37" s="8" t="s">
        <v>171</v>
      </c>
      <c r="G37" s="8" t="s">
        <v>172</v>
      </c>
      <c r="H37" s="38"/>
      <c r="I37" s="38"/>
      <c r="J37" s="6">
        <v>3300</v>
      </c>
      <c r="K37" s="6">
        <f t="shared" si="4"/>
        <v>2640</v>
      </c>
      <c r="L37" s="6">
        <f t="shared" si="5"/>
        <v>2310</v>
      </c>
      <c r="M37" s="16"/>
    </row>
    <row r="38" spans="1:13" ht="36" customHeight="1">
      <c r="A38" s="89" t="s">
        <v>167</v>
      </c>
      <c r="B38" s="90"/>
      <c r="C38" s="90"/>
      <c r="D38" s="90"/>
      <c r="E38" s="91"/>
      <c r="F38" s="8" t="s">
        <v>173</v>
      </c>
      <c r="G38" s="8" t="s">
        <v>174</v>
      </c>
      <c r="H38" s="38"/>
      <c r="I38" s="38"/>
      <c r="J38" s="6">
        <v>16150</v>
      </c>
      <c r="K38" s="6">
        <f t="shared" si="4"/>
        <v>12920</v>
      </c>
      <c r="L38" s="6">
        <f t="shared" si="5"/>
        <v>11305</v>
      </c>
      <c r="M38" s="16"/>
    </row>
    <row r="39" spans="1:13" ht="36" customHeight="1">
      <c r="A39" s="89" t="s">
        <v>169</v>
      </c>
      <c r="B39" s="90"/>
      <c r="C39" s="90"/>
      <c r="D39" s="90"/>
      <c r="E39" s="91"/>
      <c r="F39" s="8" t="s">
        <v>173</v>
      </c>
      <c r="G39" s="8" t="s">
        <v>175</v>
      </c>
      <c r="H39" s="38"/>
      <c r="I39" s="38"/>
      <c r="J39" s="6">
        <v>16400</v>
      </c>
      <c r="K39" s="6">
        <f t="shared" si="4"/>
        <v>13120</v>
      </c>
      <c r="L39" s="6">
        <f t="shared" si="5"/>
        <v>11480</v>
      </c>
      <c r="M39" s="16"/>
    </row>
    <row r="40" spans="1:13" ht="36" customHeight="1">
      <c r="A40" s="89" t="s">
        <v>168</v>
      </c>
      <c r="B40" s="90"/>
      <c r="C40" s="90"/>
      <c r="D40" s="90"/>
      <c r="E40" s="91"/>
      <c r="F40" s="8" t="s">
        <v>176</v>
      </c>
      <c r="G40" s="8" t="s">
        <v>177</v>
      </c>
      <c r="H40" s="38"/>
      <c r="I40" s="38"/>
      <c r="J40" s="6">
        <v>23550</v>
      </c>
      <c r="K40" s="6">
        <f t="shared" si="4"/>
        <v>18840</v>
      </c>
      <c r="L40" s="6">
        <f t="shared" si="5"/>
        <v>16485</v>
      </c>
      <c r="M40" s="16"/>
    </row>
    <row r="41" spans="1:13" ht="36" customHeight="1">
      <c r="A41" s="89" t="s">
        <v>170</v>
      </c>
      <c r="B41" s="90"/>
      <c r="C41" s="90"/>
      <c r="D41" s="90"/>
      <c r="E41" s="91"/>
      <c r="F41" s="8" t="s">
        <v>176</v>
      </c>
      <c r="G41" s="8" t="s">
        <v>177</v>
      </c>
      <c r="H41" s="38"/>
      <c r="I41" s="38"/>
      <c r="J41" s="13">
        <v>23800</v>
      </c>
      <c r="K41" s="13">
        <f t="shared" si="4"/>
        <v>19040</v>
      </c>
      <c r="L41" s="13">
        <f t="shared" si="5"/>
        <v>16660</v>
      </c>
      <c r="M41" s="16"/>
    </row>
  </sheetData>
  <sheetProtection password="C503" sheet="1" formatCells="0" formatColumns="0" formatRows="0" insertColumns="0" insertRows="0" insertHyperlinks="0" deleteColumns="0" deleteRows="0" sort="0" autoFilter="0" pivotTables="0"/>
  <mergeCells count="74">
    <mergeCell ref="A39:E39"/>
    <mergeCell ref="H39:I39"/>
    <mergeCell ref="A40:E40"/>
    <mergeCell ref="H40:I40"/>
    <mergeCell ref="A41:E41"/>
    <mergeCell ref="H41:I41"/>
    <mergeCell ref="J34:L34"/>
    <mergeCell ref="A36:E36"/>
    <mergeCell ref="H36:I36"/>
    <mergeCell ref="A37:E37"/>
    <mergeCell ref="H37:I37"/>
    <mergeCell ref="A38:E38"/>
    <mergeCell ref="H38:I38"/>
    <mergeCell ref="A33:E33"/>
    <mergeCell ref="H33:I33"/>
    <mergeCell ref="A34:E35"/>
    <mergeCell ref="F34:F35"/>
    <mergeCell ref="G34:G35"/>
    <mergeCell ref="H34:I35"/>
    <mergeCell ref="A30:E30"/>
    <mergeCell ref="H30:I30"/>
    <mergeCell ref="A31:E31"/>
    <mergeCell ref="H31:I31"/>
    <mergeCell ref="A32:E32"/>
    <mergeCell ref="H32:I32"/>
    <mergeCell ref="J25:L25"/>
    <mergeCell ref="A27:E27"/>
    <mergeCell ref="H27:I27"/>
    <mergeCell ref="A28:E28"/>
    <mergeCell ref="H28:I28"/>
    <mergeCell ref="A29:E29"/>
    <mergeCell ref="H29:I29"/>
    <mergeCell ref="A23:E23"/>
    <mergeCell ref="H23:I23"/>
    <mergeCell ref="A24:E24"/>
    <mergeCell ref="H24:I24"/>
    <mergeCell ref="A25:E26"/>
    <mergeCell ref="F25:F26"/>
    <mergeCell ref="G25:G26"/>
    <mergeCell ref="H25:I26"/>
    <mergeCell ref="A20:E21"/>
    <mergeCell ref="F20:F21"/>
    <mergeCell ref="G20:G21"/>
    <mergeCell ref="H20:I21"/>
    <mergeCell ref="J20:L20"/>
    <mergeCell ref="A22:E22"/>
    <mergeCell ref="H22:I22"/>
    <mergeCell ref="A17:E17"/>
    <mergeCell ref="H17:I17"/>
    <mergeCell ref="A18:E18"/>
    <mergeCell ref="H18:I18"/>
    <mergeCell ref="A19:E19"/>
    <mergeCell ref="H19:I19"/>
    <mergeCell ref="A14:E14"/>
    <mergeCell ref="H14:I14"/>
    <mergeCell ref="A15:E15"/>
    <mergeCell ref="H15:I15"/>
    <mergeCell ref="A16:E16"/>
    <mergeCell ref="H16:I16"/>
    <mergeCell ref="A11:E11"/>
    <mergeCell ref="H11:I11"/>
    <mergeCell ref="A12:E12"/>
    <mergeCell ref="H12:I12"/>
    <mergeCell ref="A13:E13"/>
    <mergeCell ref="H13:I13"/>
    <mergeCell ref="A1:L3"/>
    <mergeCell ref="A5:L6"/>
    <mergeCell ref="A7:L7"/>
    <mergeCell ref="A8:L8"/>
    <mergeCell ref="A9:E10"/>
    <mergeCell ref="F9:F10"/>
    <mergeCell ref="G9:G10"/>
    <mergeCell ref="H9:I10"/>
    <mergeCell ref="J9:L9"/>
  </mergeCells>
  <printOptions horizontalCentered="1"/>
  <pageMargins left="0.1968503937007874" right="0.1968503937007874" top="0.2755905511811024" bottom="0.2755905511811024" header="0.15748031496062992" footer="0.15748031496062992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Майоров</cp:lastModifiedBy>
  <cp:lastPrinted>2022-04-19T06:06:29Z</cp:lastPrinted>
  <dcterms:created xsi:type="dcterms:W3CDTF">2010-06-08T11:50:01Z</dcterms:created>
  <dcterms:modified xsi:type="dcterms:W3CDTF">2022-04-19T06:11:14Z</dcterms:modified>
  <cp:category/>
  <cp:version/>
  <cp:contentType/>
  <cp:contentStatus/>
</cp:coreProperties>
</file>