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91" activeTab="0"/>
  </bookViews>
  <sheets>
    <sheet name="Гидро-пароизоляция" sheetId="1" r:id="rId1"/>
  </sheets>
  <externalReferences>
    <externalReference r:id="rId4"/>
  </externalReferences>
  <definedNames>
    <definedName name="_2002" localSheetId="0">'Гидро-пароизоляция'!#REF!</definedName>
    <definedName name="Excel_BuiltIn_Print_Area_1">'[1]Теплоиз_ материалы'!$A$1:$AX$107</definedName>
    <definedName name="Excel_BuiltIn_Print_Area_11">'Гидро-пароизоляция'!$B$1:$N$167</definedName>
    <definedName name="Excel_BuiltIn_Print_Area_1_1" localSheetId="0">'Гидро-пароизоляция'!$B$1:$AY$167</definedName>
    <definedName name="Excel_BuiltIn_Print_Area_1_1">'[1]Теплоиз_ материалы'!$A$1:$AX$64</definedName>
    <definedName name="Excel_BuiltIn_Print_Area_1_11">'Гидро-пароизоляция'!$B$1:$AY$167</definedName>
    <definedName name="Excel_BuiltIn_Print_Area_1_1_1" localSheetId="0">'Гидро-пароизоляция'!$B$1:$AY$167</definedName>
    <definedName name="Excel_BuiltIn_Print_Area_1_1_1">'[1]Теплоиз_ материалы'!$A$1:$AX$64</definedName>
    <definedName name="Excel_BuiltIn_Print_Area_1_1_1_1" localSheetId="0">'Гидро-пароизоляция'!$B$1:$AY$167</definedName>
    <definedName name="Excel_BuiltIn_Print_Area_1_1_1_1">'[1]Теплоиз_ материалы'!$A$1:$Q$64</definedName>
    <definedName name="Excel_BuiltIn_Print_Area_1_1_1_1_1" localSheetId="0">'Гидро-пароизоляция'!$B$1:$N$112</definedName>
    <definedName name="Excel_BuiltIn_Print_Area_1_1_1_1_1">'[1]Теплоиз_ материалы'!$A$1:$Q$64</definedName>
    <definedName name="Excel_BuiltIn_Print_Area_1_1_1_1_1_1">'Гидро-пароизоляция'!$B$1:$N$167</definedName>
  </definedNames>
  <calcPr fullCalcOnLoad="1"/>
</workbook>
</file>

<file path=xl/sharedStrings.xml><?xml version="1.0" encoding="utf-8"?>
<sst xmlns="http://schemas.openxmlformats.org/spreadsheetml/2006/main" count="629" uniqueCount="283">
  <si>
    <t>Наименование</t>
  </si>
  <si>
    <t>Цена за ед.</t>
  </si>
  <si>
    <t>Размер</t>
  </si>
  <si>
    <t>Цена в рублях</t>
  </si>
  <si>
    <t>Фирма- производитель</t>
  </si>
  <si>
    <t>Применение</t>
  </si>
  <si>
    <t>Ед. изм.</t>
  </si>
  <si>
    <t>Двухслойная плетеная пленка из полипропилена</t>
  </si>
  <si>
    <t>рулон</t>
  </si>
  <si>
    <t>Двухслойная полиэтиленовая пленка армированая сеткой из полипропиленовых нитей</t>
  </si>
  <si>
    <t>Гидроизоляционные диффузионные мембраны</t>
  </si>
  <si>
    <t xml:space="preserve">Обладают высокой паропроницаемостью, что способствует оптимальному влажностному режиму в кровельных и стеновых конструкциях,позволяя конструкции "дышать". </t>
  </si>
  <si>
    <t xml:space="preserve">Могут укладываться непосредственно на сплошную обрешетку или теплоизоляцию без вентиляционного зазора под мембраной. </t>
  </si>
  <si>
    <t>Это позволяет уменьшить толщину кровельного "пирога", сэкономить материалы стропильной конструкции и время ее монтажа.</t>
  </si>
  <si>
    <t>DuPont (Люксембург)</t>
  </si>
  <si>
    <t>Защищают кровельные и стеновые конструкции от насыщенного влагой в результате жизнедеятельности водяного пара.</t>
  </si>
  <si>
    <t>Препятствуют образованию конденсата в утепленном "пироге". Алюминиевый слой у некоторых видов пленок выполняет также теплосберегающую функцию.</t>
  </si>
  <si>
    <t>Для обеспечения функции пароизоляции необходимо тщательно проклеить все нахлесты и места примыканий пленок к элементам конструкции специальным двухсторонним скотчем.</t>
  </si>
  <si>
    <t>Evrovent (Польша)</t>
  </si>
  <si>
    <t>Tegola (Россия)</t>
  </si>
  <si>
    <t>Полиэтилен высокой плотности и металлизированный полиэфир</t>
  </si>
  <si>
    <t>Алюбар 50</t>
  </si>
  <si>
    <t>Двухслойная полиэтиленовая пленка с алюминиевым слоем</t>
  </si>
  <si>
    <t>Соединительные ленты, скотчи</t>
  </si>
  <si>
    <t>Обеспечивают соединение пароизоляционных плёнок при вертикальном и горизонтальном перекрытии, воздухо- паронепроницаемость.</t>
  </si>
  <si>
    <t xml:space="preserve">Наименование </t>
  </si>
  <si>
    <t>ширина 50 мм, длина 50 п.м.</t>
  </si>
  <si>
    <t>Используются для защиты как утепленных так и неутепленных кровельных конструкций от осадков, ветра и пыли.</t>
  </si>
  <si>
    <t>Как правило, обладают сравнительно невысокой паропроницаемостью.</t>
  </si>
  <si>
    <t xml:space="preserve">Для правильного функционирования утепленных конструкций необходимо обеспечить вентиляционный зазор под пленкой </t>
  </si>
  <si>
    <t>РуфИзол SD</t>
  </si>
  <si>
    <t>РуфИзол В</t>
  </si>
  <si>
    <t>РуфИзол А</t>
  </si>
  <si>
    <t>Фирма - производитель</t>
  </si>
  <si>
    <t>Evrovent Standart 90</t>
  </si>
  <si>
    <t>Evrovent Silver 96</t>
  </si>
  <si>
    <t>Трёхслойная  полиэтиленовая пленка армированая сеткой из полипропиленовых нитей</t>
  </si>
  <si>
    <t>Evrovent Basic 100</t>
  </si>
  <si>
    <t>Evrovent Classic 110</t>
  </si>
  <si>
    <t>Evrovent Maxi 140</t>
  </si>
  <si>
    <t>Evrovent DB</t>
  </si>
  <si>
    <t>ГИДРО-ПАРОИЗОЛЯЦИОННЫЕ  МАТЕРИАЛЫ</t>
  </si>
  <si>
    <t>Evrovent STRONG 160</t>
  </si>
  <si>
    <t>Evrovent Silver N 96</t>
  </si>
  <si>
    <t xml:space="preserve">Eurovent Standart  N 90 </t>
  </si>
  <si>
    <t>ширина 15 мм, длина 25 п.м.</t>
  </si>
  <si>
    <t>Курс 1$</t>
  </si>
  <si>
    <t>на</t>
  </si>
  <si>
    <t>Evrovent AKTIV</t>
  </si>
  <si>
    <t>Evrovent Standard ALU 110</t>
  </si>
  <si>
    <t>2-х слойная активная пароизоляционная мембрана. Активно отводит избыток влаги из мансарды или теплоизоляции.</t>
  </si>
  <si>
    <t>Двухслойная полиэтиленовая пленка из полипропиленовых нитей</t>
  </si>
  <si>
    <t>Двухслойная полиэтиленовая пленка армированая сеткой из полипропиленовых нитей  с алюминиевым слоем позволяющим отражать тепло внутрь помещения</t>
  </si>
  <si>
    <t>Пароизоляционная пленка из ПЭ, используемая в качестве изоляционного слоя и регулирующая уровень влажности. Также используется в качестве изоляции и звукозащиты для полов.</t>
  </si>
  <si>
    <t>ИЗОСПАН AS</t>
  </si>
  <si>
    <t>ИЗОСПАН AМ</t>
  </si>
  <si>
    <t>ИЗОСПАН А</t>
  </si>
  <si>
    <t>Изоспан (Россия)</t>
  </si>
  <si>
    <t>ИЗОСПАН В</t>
  </si>
  <si>
    <t>ИЗОСПАН С</t>
  </si>
  <si>
    <t>ИЗОСПАН RS</t>
  </si>
  <si>
    <t>ИЗОСПАН DM</t>
  </si>
  <si>
    <t xml:space="preserve">Двухслойная высокопрочная плёнка из тканого полипропиленового полотна с антиконденсатной поверхностью. </t>
  </si>
  <si>
    <t>ИЗОСПАН D</t>
  </si>
  <si>
    <t>ширина 15 мм, длина 50 п.м.</t>
  </si>
  <si>
    <t>ширина 20 мм, длина 25 п.м.</t>
  </si>
  <si>
    <t>Evrovent CLIMA</t>
  </si>
  <si>
    <t>РуфИзол AL</t>
  </si>
  <si>
    <t>Двухслойная полиэтиленовая пленка с алюминиевым слоем позволяющим отражать тепло внутрь помещения</t>
  </si>
  <si>
    <t>РуфИзол GEO 60</t>
  </si>
  <si>
    <t>1,6 х 37,5= 60м2</t>
  </si>
  <si>
    <t>1,6 х 43,75= 70м2</t>
  </si>
  <si>
    <t>РуфИзол GEO 80</t>
  </si>
  <si>
    <t>РуфИзол GEO 130</t>
  </si>
  <si>
    <t>Геотекстили</t>
  </si>
  <si>
    <t>Обеспечивают разделение песка и гравия и предотвращают проседание гравия (щебенки) в грунт и вымывание песка из-под твердого покрытия</t>
  </si>
  <si>
    <t>РуфИзол С</t>
  </si>
  <si>
    <t>Двухслойная плетеная пленка из полипропилена с андиконденсатной поверхностью</t>
  </si>
  <si>
    <t>РуфИзол D</t>
  </si>
  <si>
    <t>Полипропиленовая ткань с односторонним ламинированным покрытием высокой прочности</t>
  </si>
  <si>
    <t>РуфИзол SM</t>
  </si>
  <si>
    <t>РуфИзол RM</t>
  </si>
  <si>
    <t>Сверхпрочная армированная сетка, с двух сторон ламинированная полиэтиленовой пленкой</t>
  </si>
  <si>
    <t>ширина 50 мм, длина 25 п.м.</t>
  </si>
  <si>
    <r>
      <t>Цена за м</t>
    </r>
    <r>
      <rPr>
        <b/>
        <vertAlign val="superscript"/>
        <sz val="10"/>
        <rFont val="Century Gothic"/>
        <family val="2"/>
      </rPr>
      <t>2</t>
    </r>
  </si>
  <si>
    <r>
      <t>1,5 х 50= 75м</t>
    </r>
    <r>
      <rPr>
        <vertAlign val="superscript"/>
        <sz val="10"/>
        <color indexed="8"/>
        <rFont val="Century Gothic"/>
        <family val="2"/>
      </rPr>
      <t>2</t>
    </r>
  </si>
  <si>
    <r>
      <t>1,5 х 47= 70м</t>
    </r>
    <r>
      <rPr>
        <vertAlign val="superscript"/>
        <sz val="10"/>
        <rFont val="Century Gothic"/>
        <family val="2"/>
      </rPr>
      <t>2</t>
    </r>
  </si>
  <si>
    <r>
      <t>1,5 х 50= 75м</t>
    </r>
    <r>
      <rPr>
        <vertAlign val="superscript"/>
        <sz val="10"/>
        <rFont val="Century Gothic"/>
        <family val="2"/>
      </rPr>
      <t>2</t>
    </r>
  </si>
  <si>
    <r>
      <t>1,5 х 33= 50м</t>
    </r>
    <r>
      <rPr>
        <vertAlign val="superscript"/>
        <sz val="10"/>
        <color indexed="8"/>
        <rFont val="Century Gothic"/>
        <family val="2"/>
      </rPr>
      <t>2</t>
    </r>
  </si>
  <si>
    <r>
      <t>1,5 х 50= 75м</t>
    </r>
    <r>
      <rPr>
        <vertAlign val="superscript"/>
        <sz val="10"/>
        <rFont val="Century Gothic"/>
        <family val="2"/>
      </rPr>
      <t>3</t>
    </r>
  </si>
  <si>
    <r>
      <t>1,5 х 50= 75м</t>
    </r>
    <r>
      <rPr>
        <vertAlign val="superscript"/>
        <sz val="10"/>
        <rFont val="Century Gothic"/>
        <family val="2"/>
      </rPr>
      <t>4</t>
    </r>
  </si>
  <si>
    <r>
      <t>2 х 50= 100м</t>
    </r>
    <r>
      <rPr>
        <vertAlign val="superscript"/>
        <sz val="10"/>
        <rFont val="Century Gothic"/>
        <family val="2"/>
      </rPr>
      <t>2</t>
    </r>
  </si>
  <si>
    <r>
      <t>1,5 х 100= 150м</t>
    </r>
    <r>
      <rPr>
        <vertAlign val="superscript"/>
        <sz val="10"/>
        <rFont val="Century Gothic"/>
        <family val="2"/>
      </rPr>
      <t>2</t>
    </r>
  </si>
  <si>
    <r>
      <t xml:space="preserve">РуфИзол SL </t>
    </r>
    <r>
      <rPr>
        <sz val="14"/>
        <rFont val="Century Gothic"/>
        <family val="2"/>
      </rPr>
      <t>c</t>
    </r>
    <r>
      <rPr>
        <sz val="12"/>
        <rFont val="Century Gothic"/>
        <family val="2"/>
      </rPr>
      <t>оединительная лента бутил-каучуковая для пароизоляции</t>
    </r>
  </si>
  <si>
    <r>
      <t xml:space="preserve">РуфИзол КL </t>
    </r>
    <r>
      <rPr>
        <sz val="12"/>
        <rFont val="Century Gothic"/>
        <family val="2"/>
      </rPr>
      <t>двухсторонняя супер-клейкая лента</t>
    </r>
  </si>
  <si>
    <r>
      <t xml:space="preserve">РуфИзол SК </t>
    </r>
    <r>
      <rPr>
        <sz val="12"/>
        <rFont val="Century Gothic"/>
        <family val="2"/>
      </rPr>
      <t>металлизированная соединительная лента</t>
    </r>
  </si>
  <si>
    <r>
      <t xml:space="preserve">Eurovent BUTIL </t>
    </r>
    <r>
      <rPr>
        <sz val="12"/>
        <rFont val="Century Gothic"/>
        <family val="2"/>
      </rPr>
      <t>2-х сторонняя безрастворительная лента на основе бутила для склеивания гидро-пароизоляционных плёнок</t>
    </r>
  </si>
  <si>
    <r>
      <t xml:space="preserve">Eurovent DUO </t>
    </r>
    <r>
      <rPr>
        <sz val="12"/>
        <rFont val="Century Gothic"/>
        <family val="2"/>
      </rPr>
      <t>2-х сторонняя лента из полиэстеровой сетки, покрытой  двухсторонним клеем для склеивания гидро-пароизоляционных плёнок</t>
    </r>
  </si>
  <si>
    <r>
      <t xml:space="preserve">Eurovent ALUFIX </t>
    </r>
    <r>
      <rPr>
        <sz val="12"/>
        <rFont val="Century Gothic"/>
        <family val="2"/>
      </rPr>
      <t>1-а сторон. лента из метализированной пленки, покрытая специальным клеем, используется для склеивания пароизоляционных плёнок</t>
    </r>
  </si>
  <si>
    <r>
      <t xml:space="preserve">ИЗОСПАН ML proff </t>
    </r>
    <r>
      <rPr>
        <sz val="12"/>
        <rFont val="Century Gothic"/>
        <family val="2"/>
      </rPr>
      <t>усиленная</t>
    </r>
    <r>
      <rPr>
        <b/>
        <sz val="14"/>
        <rFont val="Century Gothic"/>
        <family val="2"/>
      </rPr>
      <t xml:space="preserve"> </t>
    </r>
    <r>
      <rPr>
        <sz val="12"/>
        <rFont val="Century Gothic"/>
        <family val="2"/>
      </rPr>
      <t>односторонняя усиленная клейкая лента</t>
    </r>
  </si>
  <si>
    <r>
      <t xml:space="preserve">ИЗОСПАН KL </t>
    </r>
    <r>
      <rPr>
        <sz val="12"/>
        <rFont val="Century Gothic"/>
        <family val="2"/>
      </rPr>
      <t>двухсторонняя клейкая лента</t>
    </r>
  </si>
  <si>
    <r>
      <t xml:space="preserve">ИЗОСПАН FL </t>
    </r>
    <r>
      <rPr>
        <sz val="12"/>
        <rFont val="Century Gothic"/>
        <family val="2"/>
      </rPr>
      <t>металлизированная соединительная лента</t>
    </r>
  </si>
  <si>
    <t>ширина 10 мм, длина 20 п.м.</t>
  </si>
  <si>
    <t>Tyvek SUPRO TAPE</t>
  </si>
  <si>
    <t>Tyvek SOFT</t>
  </si>
  <si>
    <t>Tyvek SOLID</t>
  </si>
  <si>
    <t>Tyvek HOUSEWRAP</t>
  </si>
  <si>
    <t>Полибар С</t>
  </si>
  <si>
    <r>
      <t>1,6 х 43,75= 70м</t>
    </r>
    <r>
      <rPr>
        <vertAlign val="superscript"/>
        <sz val="10"/>
        <rFont val="Century Gothic"/>
        <family val="2"/>
      </rPr>
      <t>2</t>
    </r>
  </si>
  <si>
    <t>Дифбар 130 Плюс</t>
  </si>
  <si>
    <t>Дифбар 95 Плюс</t>
  </si>
  <si>
    <t>Дифбар 95</t>
  </si>
  <si>
    <t>Tyvek AIRGUARD SD-5</t>
  </si>
  <si>
    <t>Tyvek AIRGUARD REFLECTIVE</t>
  </si>
  <si>
    <t>Двухслойная пароизоляция с ограниченным пропусканием пара</t>
  </si>
  <si>
    <t xml:space="preserve">Двухслойная полиэтиленовая пленка  с алюминиевым отражающим слоем </t>
  </si>
  <si>
    <r>
      <t xml:space="preserve">TYVEK ACRYLIC TAPE </t>
    </r>
    <r>
      <rPr>
        <sz val="14"/>
        <rFont val="Century Gothic"/>
        <family val="2"/>
      </rPr>
      <t xml:space="preserve">лента соединительная односторонняя </t>
    </r>
  </si>
  <si>
    <r>
      <t xml:space="preserve">TYVEK DOUBLE–SIDES TAPE </t>
    </r>
    <r>
      <rPr>
        <sz val="14"/>
        <rFont val="Century Gothic"/>
        <family val="2"/>
      </rPr>
      <t xml:space="preserve">лента соединительная двухсторонняя </t>
    </r>
  </si>
  <si>
    <r>
      <t xml:space="preserve">TYVEK BUTIL TAPE </t>
    </r>
    <r>
      <rPr>
        <sz val="14"/>
        <rFont val="Century Gothic"/>
        <family val="2"/>
      </rPr>
      <t>лента соединительная двухсторонняя бутил-каучуковая</t>
    </r>
  </si>
  <si>
    <r>
      <t xml:space="preserve">DUPONT FLEXWRAP EZ </t>
    </r>
    <r>
      <rPr>
        <sz val="14"/>
        <rFont val="Century Gothic"/>
        <family val="2"/>
      </rPr>
      <t>клейкая гофрированная лента для окон и проходок</t>
    </r>
  </si>
  <si>
    <t>ширина 60 мм, длина 25 п.м.</t>
  </si>
  <si>
    <t>ширина 15 мм, длина 30 п.м.</t>
  </si>
  <si>
    <t>ширина 60 мм, длина 10 п.м.</t>
  </si>
  <si>
    <r>
      <t xml:space="preserve"> Плотность, г/м</t>
    </r>
    <r>
      <rPr>
        <b/>
        <vertAlign val="superscript"/>
        <sz val="10"/>
        <rFont val="Century Gothic"/>
        <family val="2"/>
      </rPr>
      <t>2</t>
    </r>
  </si>
  <si>
    <r>
      <t>1,6 х 43,75= 70м</t>
    </r>
    <r>
      <rPr>
        <vertAlign val="superscript"/>
        <sz val="10"/>
        <rFont val="Century Gothic"/>
        <family val="2"/>
      </rPr>
      <t>1</t>
    </r>
  </si>
  <si>
    <r>
      <t>1,6 х 43,75= 70м</t>
    </r>
    <r>
      <rPr>
        <vertAlign val="superscript"/>
        <sz val="10"/>
        <rFont val="Century Gothic"/>
        <family val="2"/>
      </rPr>
      <t>0</t>
    </r>
  </si>
  <si>
    <r>
      <t>1,2 х 58,33= 70м</t>
    </r>
    <r>
      <rPr>
        <vertAlign val="superscript"/>
        <sz val="10"/>
        <rFont val="Century Gothic"/>
        <family val="2"/>
      </rPr>
      <t>2</t>
    </r>
  </si>
  <si>
    <r>
      <t>1,6 х 43,75= 70м</t>
    </r>
    <r>
      <rPr>
        <vertAlign val="superscript"/>
        <sz val="10"/>
        <rFont val="Century Gothic"/>
        <family val="2"/>
      </rPr>
      <t>3</t>
    </r>
  </si>
  <si>
    <t>ИЗОСПАН FB</t>
  </si>
  <si>
    <r>
      <t>1,2 х 29,17= 35м</t>
    </r>
    <r>
      <rPr>
        <vertAlign val="superscript"/>
        <sz val="10"/>
        <rFont val="Century Gothic"/>
        <family val="2"/>
      </rPr>
      <t>2</t>
    </r>
  </si>
  <si>
    <t>Однослойная полиэтиленовая пленк  с алюминиевым слоем позволяющим отражать тепло внутрь помещения</t>
  </si>
  <si>
    <r>
      <t xml:space="preserve">ИЗОСПАН SL </t>
    </r>
    <r>
      <rPr>
        <sz val="14"/>
        <rFont val="Century Gothic"/>
        <family val="2"/>
      </rPr>
      <t>л</t>
    </r>
    <r>
      <rPr>
        <sz val="12"/>
        <rFont val="Century Gothic"/>
        <family val="2"/>
      </rPr>
      <t>ента соединительная двухсторонняя бутил-каучуковая</t>
    </r>
  </si>
  <si>
    <t>ширина 15 мм, длина 45 п.м.</t>
  </si>
  <si>
    <t>ИЗОСПАН FD proff</t>
  </si>
  <si>
    <t>Двухслойная полиэтиленовая пленка армированая сеткой из полипропиленовых нитей позволяющая отражать тепло внутрь помещения</t>
  </si>
  <si>
    <t>DELTA REFLEX</t>
  </si>
  <si>
    <t>DELTA REFLEX PLUS</t>
  </si>
  <si>
    <t>DELTA LUXX</t>
  </si>
  <si>
    <t>DELTA DAWI GP</t>
  </si>
  <si>
    <t>DELTA NOVAFLEXX</t>
  </si>
  <si>
    <t>DELTA NEOVAP 20</t>
  </si>
  <si>
    <r>
      <t>2 х 50= 100м</t>
    </r>
    <r>
      <rPr>
        <vertAlign val="superscript"/>
        <sz val="10"/>
        <rFont val="Century Gothic"/>
        <family val="2"/>
      </rPr>
      <t>3</t>
    </r>
  </si>
  <si>
    <t>Многослойная паронепроницаемая армированная плёнка из полиэтилена с алюминиевым рефлексным слоем, защищённым прозрачным полиэфирным покрытием</t>
  </si>
  <si>
    <t>Двухслойная пароизоляционная плёнка с ограниченным пропусканием пара</t>
  </si>
  <si>
    <t>Однослойная пароизоляционная  пленка из специального полиэтилена толщиной 200 мкм</t>
  </si>
  <si>
    <t>Двухслойная пароизоляционная пленка с переменной (адаптивной) паропроницаемостью</t>
  </si>
  <si>
    <t>Армированная плёнка из полиэтилена с подслоем из нетканого материала</t>
  </si>
  <si>
    <r>
      <t>1,5 х 50= 75м</t>
    </r>
    <r>
      <rPr>
        <vertAlign val="superscript"/>
        <sz val="10"/>
        <color indexed="8"/>
        <rFont val="Century Gothic"/>
        <family val="2"/>
      </rPr>
      <t>3</t>
    </r>
  </si>
  <si>
    <r>
      <t>1,5 х 50= 75м</t>
    </r>
    <r>
      <rPr>
        <vertAlign val="superscript"/>
        <sz val="10"/>
        <color indexed="8"/>
        <rFont val="Century Gothic"/>
        <family val="2"/>
      </rPr>
      <t>4</t>
    </r>
  </si>
  <si>
    <t>DELTA PVG</t>
  </si>
  <si>
    <t>DELTA PVG PLUS</t>
  </si>
  <si>
    <t>DELTA ROOF</t>
  </si>
  <si>
    <t xml:space="preserve">Гидроизоляционные плёнки </t>
  </si>
  <si>
    <t xml:space="preserve">Пароизоляционные плёнки </t>
  </si>
  <si>
    <t>Трёхслойная гидроизоляция с высокой прочностью</t>
  </si>
  <si>
    <t>Трёхслойная гидроизоляция с высокой прочностью с двумя зонами проклейки</t>
  </si>
  <si>
    <t>4-слойная плёнка высокой прочности для холодных крыш, утеплённых крыш с двумя вентиляционными зазорами</t>
  </si>
  <si>
    <t>DELTA (Германия)</t>
  </si>
  <si>
    <r>
      <t>1,5 х 30= 45м</t>
    </r>
    <r>
      <rPr>
        <vertAlign val="superscript"/>
        <sz val="10"/>
        <rFont val="Century Gothic"/>
        <family val="2"/>
      </rPr>
      <t>2</t>
    </r>
  </si>
  <si>
    <r>
      <t>1,5 х 30= 45м</t>
    </r>
    <r>
      <rPr>
        <vertAlign val="superscript"/>
        <sz val="10"/>
        <rFont val="Century Gothic"/>
        <family val="2"/>
      </rPr>
      <t>3</t>
    </r>
  </si>
  <si>
    <t>DELTA VENT N</t>
  </si>
  <si>
    <t>DELTA VENT N PLUS</t>
  </si>
  <si>
    <t>DELTA VENT S</t>
  </si>
  <si>
    <t>DELTA VENT S PLUS</t>
  </si>
  <si>
    <t>DELTA NЕО VENT</t>
  </si>
  <si>
    <t>DELTA MAXX</t>
  </si>
  <si>
    <t>DELTA MAXX PLUS</t>
  </si>
  <si>
    <t>DELTA FOXX</t>
  </si>
  <si>
    <t>DELTA FOXX PLUS</t>
  </si>
  <si>
    <t>DELTA TRELA</t>
  </si>
  <si>
    <t>DELTA TRELA PLUS</t>
  </si>
  <si>
    <t>Трехслойная диффузионная  мембрана из полипропилена с 2-мя зонами проклейки</t>
  </si>
  <si>
    <t xml:space="preserve">Трехслойная диффузионная  мембрана из полипропилена </t>
  </si>
  <si>
    <t>Трехслойная диффузионная мембрана из нетканного полипропилена</t>
  </si>
  <si>
    <t>Трехслойная диффузионная мембрана из нетканного полипропилена с 2-мя зонами проклейки</t>
  </si>
  <si>
    <t>Трехслойная диффузионная  мембрана из полипропилена повышенной прочности</t>
  </si>
  <si>
    <t>DELTA NЕО VENT PLUS</t>
  </si>
  <si>
    <t>Трехслойная диффузионная  мембрана из полипропилена повышенной прочности c 2-мя зонами проклейки</t>
  </si>
  <si>
    <t>Трёхслойная диффузионная мембрана с адсорбционным слоем</t>
  </si>
  <si>
    <t>Трёхслойная энергосберегающая диффузионная мембрана с самоклеящейся лентой с адсорбционным слоем</t>
  </si>
  <si>
    <t>DELTA MAXX WD</t>
  </si>
  <si>
    <t>DELTA MAXX X</t>
  </si>
  <si>
    <t>Трёхслойная энергосберегающая диффузионная мембрана с 2-мя зонами проклейки с адсорбционным слоем</t>
  </si>
  <si>
    <t>Трёхслойная энергосберегающая диффузионная мембрана экстремальной прочности 500 Н/5 см с адсорбционным слоем</t>
  </si>
  <si>
    <t>DELTA ENERGY</t>
  </si>
  <si>
    <t>Трёхслойная диффузионная мембрана с теплоотражающим покрытием из алюминия</t>
  </si>
  <si>
    <t>Двухслойная мембрана из нетканого полиэстера с паропроницаемым дисперсионным покрытием для пологих скатов</t>
  </si>
  <si>
    <t>Двухслойная мембрана из нетканого полиэстера с паропроницаемым дисперсионным покрытием с 2-мя зонами проклейки для пологих скатов</t>
  </si>
  <si>
    <t>Объёмная диффузионная мембрана для кровель из цинк-титана</t>
  </si>
  <si>
    <t>Объёмная диффузионная мембрана для кровель из цинк-титана с 2-мя зонами проклейки</t>
  </si>
  <si>
    <t>DELTA ENKA VENT</t>
  </si>
  <si>
    <t>Объёмная структурированная прослойка для металлических кровель (без плёночной основы)</t>
  </si>
  <si>
    <t>неутеплённые кровли</t>
  </si>
  <si>
    <t>утепленнные кровли и фасады</t>
  </si>
  <si>
    <t>утеплённые кровли и фасады</t>
  </si>
  <si>
    <t>DELTA FASSADE PLUS</t>
  </si>
  <si>
    <t>DELTA FASSADE</t>
  </si>
  <si>
    <t>Ветрозащитная мембрана для фасадов с открытыми зазорами</t>
  </si>
  <si>
    <t>Ветрозащитная мембрана с самаклеящейся лентой для фасадов с открытыми зазорами</t>
  </si>
  <si>
    <r>
      <t xml:space="preserve">DELTA LIQUIXX </t>
    </r>
    <r>
      <rPr>
        <sz val="14"/>
        <rFont val="Century Gothic"/>
        <family val="2"/>
      </rPr>
      <t>паста герметизирующая 2,5 л + лента</t>
    </r>
  </si>
  <si>
    <r>
      <t xml:space="preserve">DELTA MULTI-BAND M60 </t>
    </r>
    <r>
      <rPr>
        <sz val="14"/>
        <rFont val="Century Gothic"/>
        <family val="2"/>
      </rPr>
      <t>лента соединительная односторонняя</t>
    </r>
  </si>
  <si>
    <r>
      <t>DELTA INSIDE-BAND I 60</t>
    </r>
    <r>
      <rPr>
        <sz val="14"/>
        <rFont val="Century Gothic"/>
        <family val="2"/>
      </rPr>
      <t xml:space="preserve"> лента соединительная односторонняя</t>
    </r>
  </si>
  <si>
    <r>
      <t xml:space="preserve">DELTA PREN (850 г) </t>
    </r>
    <r>
      <rPr>
        <sz val="14"/>
        <rFont val="Century Gothic"/>
        <family val="2"/>
      </rPr>
      <t>клей для DELTA FOXX, VENT S, TRELA</t>
    </r>
  </si>
  <si>
    <r>
      <t xml:space="preserve">DELTA-SCHAUMBAND SB60 </t>
    </r>
    <r>
      <rPr>
        <sz val="14"/>
        <rFont val="Century Gothic"/>
        <family val="2"/>
      </rPr>
      <t xml:space="preserve">лента уплотнительная самоклеящаяся </t>
    </r>
    <r>
      <rPr>
        <b/>
        <sz val="14"/>
        <rFont val="Century Gothic"/>
        <family val="2"/>
      </rPr>
      <t xml:space="preserve"> </t>
    </r>
  </si>
  <si>
    <r>
      <t>DELTA FLEXX-BAND F100</t>
    </r>
    <r>
      <rPr>
        <sz val="14"/>
        <rFont val="Century Gothic"/>
        <family val="2"/>
      </rPr>
      <t xml:space="preserve"> лента соединительная </t>
    </r>
  </si>
  <si>
    <r>
      <t xml:space="preserve">DELTA TIXX VDR </t>
    </r>
    <r>
      <rPr>
        <sz val="14"/>
        <rFont val="Century Gothic"/>
        <family val="2"/>
      </rPr>
      <t>лента соединительная двухсторонняя</t>
    </r>
  </si>
  <si>
    <r>
      <t xml:space="preserve">DELTA DICHT-BAND DB50 </t>
    </r>
    <r>
      <rPr>
        <sz val="14"/>
        <rFont val="Century Gothic"/>
        <family val="2"/>
      </rPr>
      <t>лента уплотнительная под контробрешетку</t>
    </r>
  </si>
  <si>
    <t>-</t>
  </si>
  <si>
    <t>ширина 60 мм, длина 40 п.м.</t>
  </si>
  <si>
    <t>ширина 38 мм, длина 50 п.м.</t>
  </si>
  <si>
    <t>ширина 12 мм, длина 8 п.м.</t>
  </si>
  <si>
    <t>ширина 50 мм, длина 10 п.м.</t>
  </si>
  <si>
    <r>
      <t xml:space="preserve">DELTA MULTI-BAND M100 </t>
    </r>
    <r>
      <rPr>
        <sz val="14"/>
        <rFont val="Century Gothic"/>
        <family val="2"/>
      </rPr>
      <t>лента соединительная односторонняя</t>
    </r>
  </si>
  <si>
    <t>ширина 100 мм, длина 10 п.м.</t>
  </si>
  <si>
    <t>ширина 100 мм, длина 25 п.м.</t>
  </si>
  <si>
    <t>ширина 80 мм, длина 6 п.м.</t>
  </si>
  <si>
    <t>ширина 60 мм, длина 20 п.м.</t>
  </si>
  <si>
    <r>
      <t xml:space="preserve">DELTA TIXX SB </t>
    </r>
    <r>
      <rPr>
        <sz val="14"/>
        <rFont val="Century Gothic"/>
        <family val="2"/>
      </rPr>
      <t>клей для пароизоляционных плёнок, фолиевая туба 600 мл</t>
    </r>
  </si>
  <si>
    <r>
      <t xml:space="preserve">DELTA TIXX (310 мл) </t>
    </r>
    <r>
      <rPr>
        <sz val="14"/>
        <rFont val="Century Gothic"/>
        <family val="2"/>
      </rPr>
      <t>клей для пароизоляции в картридже</t>
    </r>
  </si>
  <si>
    <r>
      <t xml:space="preserve">DELTA THAN (310 мл) </t>
    </r>
    <r>
      <rPr>
        <sz val="14"/>
        <rFont val="Century Gothic"/>
        <family val="2"/>
      </rPr>
      <t>клей для гидроизоляции в картридже</t>
    </r>
  </si>
  <si>
    <r>
      <t xml:space="preserve">DELTA THAN SB </t>
    </r>
    <r>
      <rPr>
        <sz val="14"/>
        <rFont val="Century Gothic"/>
        <family val="2"/>
      </rPr>
      <t>клей для гидроизоляционный плёнок, фолиевая туба 600 мл</t>
    </r>
  </si>
  <si>
    <t>картр.</t>
  </si>
  <si>
    <t>туба</t>
  </si>
  <si>
    <t>бут.</t>
  </si>
  <si>
    <t>ведро</t>
  </si>
  <si>
    <t>Однослойная полипропиленовая паропроницаемая ветро-влагозащитная подкровельная пленка с антиконденсатной поверхностью</t>
  </si>
  <si>
    <t>Трехслойная полипропиленовая супердиффузионная паропроницаемая ветро-влагозащитная подкровельная мембрана с антиконденсатной поверхностью</t>
  </si>
  <si>
    <t>Двухслойная полипропиленовая паропроницаемая ветро-влагозащитная подкровельная мембрана</t>
  </si>
  <si>
    <r>
      <t>1,6 х 43,75= 70м</t>
    </r>
    <r>
      <rPr>
        <vertAlign val="superscript"/>
        <sz val="10"/>
        <color indexed="8"/>
        <rFont val="Century Gothic"/>
        <family val="2"/>
      </rPr>
      <t>2</t>
    </r>
  </si>
  <si>
    <r>
      <t>1,6 х 47= 75м</t>
    </r>
    <r>
      <rPr>
        <vertAlign val="superscript"/>
        <sz val="10"/>
        <color indexed="8"/>
        <rFont val="Century Gothic"/>
        <family val="2"/>
      </rPr>
      <t>2</t>
    </r>
  </si>
  <si>
    <t>ИЗОСПАН RM</t>
  </si>
  <si>
    <t>Трёхслойный паро-гидроизоляционный материал армированный полипропиленовой сеткой</t>
  </si>
  <si>
    <t>Трёхслойная паро-гидроизоляционная пленка армированая сеткой из полипропиленовых нитей</t>
  </si>
  <si>
    <t>Двухслойная плетеная пленка из тканного полипропилена с онтиконденсатной поверхностью</t>
  </si>
  <si>
    <t>Описание</t>
  </si>
  <si>
    <t>РуфИзол (Россия)</t>
  </si>
  <si>
    <t>Трёхслойная гидро-ветрозащитная паропроницаемая мембрана</t>
  </si>
  <si>
    <t>Двухслойная паропроницаемая мембрана</t>
  </si>
  <si>
    <t>Трёхслойная гидро-ветрозащитная паропроницаемая усиленная мембрана</t>
  </si>
  <si>
    <t>Трёхслойная пародиффузионная мембрана из нетканого полипропилена, соединенного ультразвуковой ламинацией</t>
  </si>
  <si>
    <t>Трёхслойная пародиффузионная мембрана из нетканого полипропилена усиленной плотности, соединенного ультразвуковой ламинацией</t>
  </si>
  <si>
    <t>Однослойная диффузионная мембрана из нетканого полиэтилена высокой плотности</t>
  </si>
  <si>
    <t>Однослойная диффузионная мембрана из нетканого полиэтилена</t>
  </si>
  <si>
    <t>Гидроизоляционная ветрозащитная паропроницаемая мембрана для стен</t>
  </si>
  <si>
    <t>Диффузионная мембрана повышенной прочности из нетканого полиэтилена высокой плотности</t>
  </si>
  <si>
    <t>Универсальный материал применяется для разделения, фильтрации, укрепления и уплотнения при земелустройстве, ландшафтных работах, дорожном строительстве</t>
  </si>
  <si>
    <t>EUROTOP L2</t>
  </si>
  <si>
    <t>EUROTOP N15</t>
  </si>
  <si>
    <t>EUROTOP N35</t>
  </si>
  <si>
    <t>EUROTOP S265 MaxS</t>
  </si>
  <si>
    <t>FAKRO (Польша)</t>
  </si>
  <si>
    <t>3-слойная мембрана из полипропилена</t>
  </si>
  <si>
    <t>EUROTOP ACTIV V110</t>
  </si>
  <si>
    <t>TERMOFOL 90 AL</t>
  </si>
  <si>
    <t>3-слойная активная пароизоляция из полипропилена</t>
  </si>
  <si>
    <t>3-слойная пленка: полиэтилен алюминизированный, сетка из полипропилена, полиэтилен</t>
  </si>
  <si>
    <r>
      <t>BUTYLBAND (T1020)</t>
    </r>
    <r>
      <rPr>
        <sz val="14"/>
        <rFont val="Century Gothic"/>
        <family val="2"/>
      </rPr>
      <t xml:space="preserve"> бутилкаучуковая двусторонняя лента для соединения мембран и пленок и их примыкания к конструкциям крыши</t>
    </r>
  </si>
  <si>
    <r>
      <t>EUROBAND</t>
    </r>
    <r>
      <rPr>
        <sz val="14"/>
        <rFont val="Century Gothic"/>
        <family val="2"/>
      </rPr>
      <t xml:space="preserve"> односторонняя лента для плотного примыкания мембран и пленок к конструкциям крыши</t>
    </r>
  </si>
  <si>
    <r>
      <t xml:space="preserve">EUROBAND P </t>
    </r>
    <r>
      <rPr>
        <sz val="14"/>
        <rFont val="Century Gothic"/>
        <family val="2"/>
      </rPr>
      <t>полиэтиленовая пена</t>
    </r>
    <r>
      <rPr>
        <b/>
        <sz val="14"/>
        <rFont val="Century Gothic"/>
        <family val="2"/>
      </rPr>
      <t xml:space="preserve"> </t>
    </r>
    <r>
      <rPr>
        <sz val="14"/>
        <rFont val="Century Gothic"/>
        <family val="2"/>
      </rPr>
      <t>для герметизации и изоляции мест крепления пленок и мембран к конструкции крыши</t>
    </r>
  </si>
  <si>
    <t>ширина 40 мм, длина 30 п.м.</t>
  </si>
  <si>
    <r>
      <t xml:space="preserve">EUROBAND S </t>
    </r>
    <r>
      <rPr>
        <sz val="14"/>
        <rFont val="Century Gothic"/>
        <family val="2"/>
      </rPr>
      <t>универсальная усиленная лента для прочного соединения водоизоляционных и пароизоляционных материалов</t>
    </r>
  </si>
  <si>
    <r>
      <t xml:space="preserve">ALUFIX </t>
    </r>
    <r>
      <rPr>
        <sz val="14"/>
        <rFont val="Century Gothic"/>
        <family val="2"/>
      </rPr>
      <t>односторонняя алюминизированная лента для соединений полотен пароизоляции TERMOFOL 90 AL</t>
    </r>
  </si>
  <si>
    <t>ширина 75 мм, длина 50 п.м.</t>
  </si>
  <si>
    <t>ИЗОСПАН AQ 188 proff</t>
  </si>
  <si>
    <t>ИЗОСПАН AQ 150 proff</t>
  </si>
  <si>
    <t>по запросу</t>
  </si>
  <si>
    <t>DELTA PENTAXX</t>
  </si>
  <si>
    <t>5-слойная диффузионная мембрана повышенной УФ- и термической стабильности, прочности, 2 функциональных слоя</t>
  </si>
  <si>
    <t>DELTA PENTAXX PLUS</t>
  </si>
  <si>
    <t>5-слойная диффузионная мембрана повышенной УФ- и термической стабильности, прочности, 2 функциональных слоя, с двумя зонами проклейки</t>
  </si>
  <si>
    <r>
      <t>1,5 х 30= 75м</t>
    </r>
    <r>
      <rPr>
        <vertAlign val="superscript"/>
        <sz val="10"/>
        <rFont val="Century Gothic"/>
        <family val="2"/>
      </rPr>
      <t>2</t>
    </r>
  </si>
  <si>
    <t>DELTA FASSADE S</t>
  </si>
  <si>
    <t>DELTA FASSADE S PLUS</t>
  </si>
  <si>
    <t>DELTA FASSADE COLOR</t>
  </si>
  <si>
    <t>Ветрозащитная мембрана с самоклеящейся лентой для фасадов с открытыми зазорами</t>
  </si>
  <si>
    <t>Ветрозащитная мембрана для фасадов с открытыми зазорами, семь цветов</t>
  </si>
  <si>
    <t>ПРАЙС-ЛИСТ  действителен с 20.07.2020 г.</t>
  </si>
  <si>
    <r>
      <t xml:space="preserve">DELTA DUO TAPE D 38 </t>
    </r>
    <r>
      <rPr>
        <sz val="14"/>
        <rFont val="Century Gothic"/>
        <family val="2"/>
      </rPr>
      <t>лента соединительная двухсторонняя</t>
    </r>
  </si>
  <si>
    <r>
      <t>DELTA FLEXX-BAND FG150</t>
    </r>
    <r>
      <rPr>
        <sz val="14"/>
        <rFont val="Century Gothic"/>
        <family val="2"/>
      </rPr>
      <t xml:space="preserve"> односторонняя соединительная лента шириной 150 мм для уплотнения деталей и проходок</t>
    </r>
  </si>
  <si>
    <r>
      <t>DELTA FLEXX-BAND FG80</t>
    </r>
    <r>
      <rPr>
        <sz val="14"/>
        <rFont val="Century Gothic"/>
        <family val="2"/>
      </rPr>
      <t xml:space="preserve"> односторонняя соединительная лента шириной 80 мм для уплотнения деталей и проходок</t>
    </r>
  </si>
  <si>
    <t>ширина 150 мм, длина 10 п.м.</t>
  </si>
  <si>
    <r>
      <t xml:space="preserve">DELTA TAPE FAS 60 </t>
    </r>
    <r>
      <rPr>
        <sz val="14"/>
        <rFont val="Century Gothic"/>
        <family val="2"/>
      </rPr>
      <t>односторонняя лента шириной 60 мм для проклейки нахлёстов фасадных мембран DELTA</t>
    </r>
  </si>
  <si>
    <r>
      <t xml:space="preserve">DELTA-ALPINA QSM </t>
    </r>
    <r>
      <rPr>
        <sz val="14"/>
        <rFont val="Century Gothic"/>
        <family val="2"/>
      </rPr>
      <t>растворитель (клей) для мембраны DELTA- ALPINA 1000мл.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</si>
</sst>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14"/>
      <color indexed="9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sz val="10"/>
      <color indexed="8"/>
      <name val="Century Gothic"/>
      <family val="2"/>
    </font>
    <font>
      <b/>
      <sz val="10"/>
      <color indexed="12"/>
      <name val="Century Gothic"/>
      <family val="2"/>
    </font>
    <font>
      <sz val="10"/>
      <color indexed="9"/>
      <name val="Century Gothic"/>
      <family val="2"/>
    </font>
    <font>
      <b/>
      <vertAlign val="superscript"/>
      <sz val="10"/>
      <name val="Century Gothic"/>
      <family val="2"/>
    </font>
    <font>
      <b/>
      <sz val="14"/>
      <color indexed="10"/>
      <name val="Century Gothic"/>
      <family val="2"/>
    </font>
    <font>
      <vertAlign val="superscript"/>
      <sz val="10"/>
      <color indexed="8"/>
      <name val="Century Gothic"/>
      <family val="2"/>
    </font>
    <font>
      <sz val="12"/>
      <name val="Century Gothic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vertAlign val="superscript"/>
      <sz val="10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left" vertical="center"/>
    </xf>
    <xf numFmtId="0" fontId="26" fillId="18" borderId="0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16" fontId="27" fillId="18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left" vertical="center"/>
    </xf>
    <xf numFmtId="0" fontId="26" fillId="18" borderId="13" xfId="0" applyFont="1" applyFill="1" applyBorder="1" applyAlignment="1">
      <alignment horizontal="center" vertical="center"/>
    </xf>
    <xf numFmtId="0" fontId="26" fillId="18" borderId="14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left" vertical="center"/>
    </xf>
    <xf numFmtId="0" fontId="26" fillId="18" borderId="16" xfId="0" applyFont="1" applyFill="1" applyBorder="1" applyAlignment="1">
      <alignment horizontal="center" vertical="center"/>
    </xf>
    <xf numFmtId="176" fontId="27" fillId="18" borderId="16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3" fontId="37" fillId="19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24" fillId="20" borderId="22" xfId="0" applyFont="1" applyFill="1" applyBorder="1" applyAlignment="1">
      <alignment horizontal="center" vertical="center"/>
    </xf>
    <xf numFmtId="0" fontId="24" fillId="20" borderId="23" xfId="0" applyFont="1" applyFill="1" applyBorder="1" applyAlignment="1">
      <alignment horizontal="center" vertical="center"/>
    </xf>
    <xf numFmtId="0" fontId="24" fillId="20" borderId="24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7" fillId="18" borderId="0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/>
    </xf>
    <xf numFmtId="0" fontId="21" fillId="21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16</xdr:row>
      <xdr:rowOff>171450</xdr:rowOff>
    </xdr:from>
    <xdr:to>
      <xdr:col>13</xdr:col>
      <xdr:colOff>171450</xdr:colOff>
      <xdr:row>17</xdr:row>
      <xdr:rowOff>123825</xdr:rowOff>
    </xdr:to>
    <xdr:pic>
      <xdr:nvPicPr>
        <xdr:cNvPr id="1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73475" y="468630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85</xdr:row>
      <xdr:rowOff>104775</xdr:rowOff>
    </xdr:from>
    <xdr:to>
      <xdr:col>13</xdr:col>
      <xdr:colOff>219075</xdr:colOff>
      <xdr:row>86</xdr:row>
      <xdr:rowOff>57150</xdr:rowOff>
    </xdr:to>
    <xdr:pic>
      <xdr:nvPicPr>
        <xdr:cNvPr id="2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661285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119</xdr:row>
      <xdr:rowOff>47625</xdr:rowOff>
    </xdr:from>
    <xdr:to>
      <xdr:col>13</xdr:col>
      <xdr:colOff>190500</xdr:colOff>
      <xdr:row>120</xdr:row>
      <xdr:rowOff>95250</xdr:rowOff>
    </xdr:to>
    <xdr:pic>
      <xdr:nvPicPr>
        <xdr:cNvPr id="3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6652200"/>
          <a:ext cx="323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124</xdr:row>
      <xdr:rowOff>114300</xdr:rowOff>
    </xdr:from>
    <xdr:to>
      <xdr:col>13</xdr:col>
      <xdr:colOff>190500</xdr:colOff>
      <xdr:row>125</xdr:row>
      <xdr:rowOff>152400</xdr:rowOff>
    </xdr:to>
    <xdr:pic>
      <xdr:nvPicPr>
        <xdr:cNvPr id="4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82809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123</xdr:row>
      <xdr:rowOff>104775</xdr:rowOff>
    </xdr:from>
    <xdr:to>
      <xdr:col>13</xdr:col>
      <xdr:colOff>190500</xdr:colOff>
      <xdr:row>124</xdr:row>
      <xdr:rowOff>152400</xdr:rowOff>
    </xdr:to>
    <xdr:pic>
      <xdr:nvPicPr>
        <xdr:cNvPr id="5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7966650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122</xdr:row>
      <xdr:rowOff>76200</xdr:rowOff>
    </xdr:from>
    <xdr:to>
      <xdr:col>13</xdr:col>
      <xdr:colOff>190500</xdr:colOff>
      <xdr:row>123</xdr:row>
      <xdr:rowOff>123825</xdr:rowOff>
    </xdr:to>
    <xdr:pic>
      <xdr:nvPicPr>
        <xdr:cNvPr id="6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763327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628650</xdr:colOff>
      <xdr:row>121</xdr:row>
      <xdr:rowOff>47625</xdr:rowOff>
    </xdr:from>
    <xdr:to>
      <xdr:col>13</xdr:col>
      <xdr:colOff>200025</xdr:colOff>
      <xdr:row>122</xdr:row>
      <xdr:rowOff>95250</xdr:rowOff>
    </xdr:to>
    <xdr:pic>
      <xdr:nvPicPr>
        <xdr:cNvPr id="7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37299900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120</xdr:row>
      <xdr:rowOff>47625</xdr:rowOff>
    </xdr:from>
    <xdr:to>
      <xdr:col>13</xdr:col>
      <xdr:colOff>190500</xdr:colOff>
      <xdr:row>121</xdr:row>
      <xdr:rowOff>95250</xdr:rowOff>
    </xdr:to>
    <xdr:pic>
      <xdr:nvPicPr>
        <xdr:cNvPr id="8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6995100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33</xdr:row>
      <xdr:rowOff>133350</xdr:rowOff>
    </xdr:from>
    <xdr:to>
      <xdr:col>13</xdr:col>
      <xdr:colOff>190500</xdr:colOff>
      <xdr:row>34</xdr:row>
      <xdr:rowOff>85725</xdr:rowOff>
    </xdr:to>
    <xdr:pic>
      <xdr:nvPicPr>
        <xdr:cNvPr id="9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1822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17</xdr:row>
      <xdr:rowOff>85725</xdr:rowOff>
    </xdr:from>
    <xdr:to>
      <xdr:col>13</xdr:col>
      <xdr:colOff>190500</xdr:colOff>
      <xdr:row>18</xdr:row>
      <xdr:rowOff>152400</xdr:rowOff>
    </xdr:to>
    <xdr:pic>
      <xdr:nvPicPr>
        <xdr:cNvPr id="10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499110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34</xdr:row>
      <xdr:rowOff>85725</xdr:rowOff>
    </xdr:from>
    <xdr:to>
      <xdr:col>13</xdr:col>
      <xdr:colOff>219075</xdr:colOff>
      <xdr:row>35</xdr:row>
      <xdr:rowOff>133350</xdr:rowOff>
    </xdr:to>
    <xdr:pic>
      <xdr:nvPicPr>
        <xdr:cNvPr id="11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10506075"/>
          <a:ext cx="323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628650</xdr:colOff>
      <xdr:row>35</xdr:row>
      <xdr:rowOff>114300</xdr:rowOff>
    </xdr:from>
    <xdr:to>
      <xdr:col>13</xdr:col>
      <xdr:colOff>200025</xdr:colOff>
      <xdr:row>36</xdr:row>
      <xdr:rowOff>171450</xdr:rowOff>
    </xdr:to>
    <xdr:pic>
      <xdr:nvPicPr>
        <xdr:cNvPr id="12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887075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86</xdr:row>
      <xdr:rowOff>85725</xdr:rowOff>
    </xdr:from>
    <xdr:to>
      <xdr:col>13</xdr:col>
      <xdr:colOff>219075</xdr:colOff>
      <xdr:row>87</xdr:row>
      <xdr:rowOff>152400</xdr:rowOff>
    </xdr:to>
    <xdr:pic>
      <xdr:nvPicPr>
        <xdr:cNvPr id="13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698432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87</xdr:row>
      <xdr:rowOff>142875</xdr:rowOff>
    </xdr:from>
    <xdr:to>
      <xdr:col>13</xdr:col>
      <xdr:colOff>219075</xdr:colOff>
      <xdr:row>88</xdr:row>
      <xdr:rowOff>257175</xdr:rowOff>
    </xdr:to>
    <xdr:pic>
      <xdr:nvPicPr>
        <xdr:cNvPr id="14" name="Picture 7" descr="АКЦ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73462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8</xdr:row>
      <xdr:rowOff>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3164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kroof.ru-uteplit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из_ материалы"/>
    </sheetNames>
    <sheetDataSet>
      <sheetData sheetId="0">
        <row r="8">
          <cell r="A8" t="str">
            <v>ТЕПЛОИЗОЛЯЦИОННЫЕ  МАТЕРИАЛЫ</v>
          </cell>
        </row>
        <row r="10">
          <cell r="Q10" t="str">
            <v>ПРАЙС-ЛИСТ  действителен с  01.02.2014 г.</v>
          </cell>
        </row>
        <row r="11">
          <cell r="A11" t="str">
            <v>Минеральная вата</v>
          </cell>
        </row>
        <row r="12">
          <cell r="A12" t="str">
            <v>Марка</v>
          </cell>
          <cell r="B12" t="str">
            <v>Наименование</v>
          </cell>
          <cell r="E12" t="str">
            <v>Плотность кг/м3</v>
          </cell>
          <cell r="F12" t="str">
            <v>Размер мм
В упаковке шт.</v>
          </cell>
          <cell r="I12" t="str">
            <v>В упаковке кв.м </v>
          </cell>
          <cell r="J12" t="str">
            <v>В упаковке м3</v>
          </cell>
          <cell r="K12" t="str">
            <v>Цена за упаковку</v>
          </cell>
        </row>
        <row r="13">
          <cell r="K13" t="str">
            <v>Цена за ед.</v>
          </cell>
          <cell r="N13" t="str">
            <v>Цена за м2</v>
          </cell>
          <cell r="O13" t="str">
            <v>Цена за м3</v>
          </cell>
        </row>
        <row r="14">
          <cell r="A14" t="str">
            <v>Rockwool (Россия)</v>
          </cell>
          <cell r="B14" t="str">
            <v>Rockwool Лайт Баттс Скандик</v>
          </cell>
          <cell r="E14">
            <v>35</v>
          </cell>
          <cell r="F14" t="str">
            <v>800х600х50х12шт</v>
          </cell>
          <cell r="I14">
            <v>5.76</v>
          </cell>
          <cell r="J14">
            <v>0.28800000000000003</v>
          </cell>
          <cell r="K14">
            <v>440</v>
          </cell>
          <cell r="N14">
            <v>76</v>
          </cell>
          <cell r="O14">
            <v>1517</v>
          </cell>
        </row>
        <row r="15">
          <cell r="B15" t="str">
            <v>Роквул Лайт Баттс </v>
          </cell>
          <cell r="E15">
            <v>35</v>
          </cell>
          <cell r="F15" t="str">
            <v>1000х600х50х10 шт</v>
          </cell>
          <cell r="I15">
            <v>6</v>
          </cell>
          <cell r="J15">
            <v>0.30000000000000004</v>
          </cell>
          <cell r="K15">
            <v>520</v>
          </cell>
          <cell r="N15">
            <v>87</v>
          </cell>
          <cell r="O15">
            <v>1733</v>
          </cell>
        </row>
        <row r="16">
          <cell r="A16" t="str">
            <v>ТехноНиколь (Россия)</v>
          </cell>
          <cell r="B16" t="str">
            <v>Роклайт </v>
          </cell>
          <cell r="E16">
            <v>30</v>
          </cell>
          <cell r="F16" t="str">
            <v>1200х600х50х12 шт</v>
          </cell>
          <cell r="I16">
            <v>8.64</v>
          </cell>
          <cell r="J16">
            <v>0.432</v>
          </cell>
          <cell r="K16">
            <v>600</v>
          </cell>
          <cell r="N16">
            <v>69</v>
          </cell>
          <cell r="O16">
            <v>1395</v>
          </cell>
        </row>
        <row r="18">
          <cell r="A18" t="str">
            <v>Izovol (Россия)</v>
          </cell>
          <cell r="B18" t="str">
            <v>Изовол Ст — 50</v>
          </cell>
          <cell r="E18">
            <v>50</v>
          </cell>
          <cell r="F18" t="str">
            <v>1000x600x50x8 шт</v>
          </cell>
          <cell r="I18">
            <v>4.8</v>
          </cell>
          <cell r="J18">
            <v>0.24</v>
          </cell>
          <cell r="K18">
            <v>470</v>
          </cell>
          <cell r="N18">
            <v>98</v>
          </cell>
          <cell r="O18">
            <v>1958</v>
          </cell>
        </row>
        <row r="19">
          <cell r="A19" t="str">
            <v>Isoroc (Россия)</v>
          </cell>
          <cell r="B19" t="str">
            <v>Изолайт </v>
          </cell>
          <cell r="E19">
            <v>50</v>
          </cell>
          <cell r="F19" t="str">
            <v>1000х500х50х8 шт</v>
          </cell>
          <cell r="I19">
            <v>4</v>
          </cell>
          <cell r="J19">
            <v>0.2</v>
          </cell>
          <cell r="K19">
            <v>390</v>
          </cell>
          <cell r="N19">
            <v>98</v>
          </cell>
          <cell r="O19">
            <v>1950</v>
          </cell>
        </row>
        <row r="21">
          <cell r="A21" t="str">
            <v>Экструдированный пенополистирол</v>
          </cell>
        </row>
        <row r="22">
          <cell r="A22" t="str">
            <v>Марка</v>
          </cell>
          <cell r="B22" t="str">
            <v>Наменование</v>
          </cell>
          <cell r="E22" t="str">
            <v>Плотность кг/м3</v>
          </cell>
          <cell r="F22" t="str">
            <v>Размер мм
В упаковке шт.</v>
          </cell>
          <cell r="I22" t="str">
            <v>В 
Упаковке
 кв.м </v>
          </cell>
          <cell r="J22" t="str">
            <v>В 
Упаковке
 м3</v>
          </cell>
          <cell r="K22" t="str">
            <v>Цена за упаковку</v>
          </cell>
        </row>
        <row r="23">
          <cell r="K23" t="str">
            <v>Цена за ед.</v>
          </cell>
          <cell r="N23" t="str">
            <v>Цена за м2</v>
          </cell>
          <cell r="O23" t="str">
            <v>Цена за м3</v>
          </cell>
        </row>
        <row r="24">
          <cell r="A24" t="str">
            <v>URSA</v>
          </cell>
          <cell r="B24" t="str">
            <v>XPS N-III-L-G4</v>
          </cell>
          <cell r="E24">
            <v>35</v>
          </cell>
          <cell r="F24" t="str">
            <v>1250х600х50х7 шт</v>
          </cell>
          <cell r="I24">
            <v>5.25</v>
          </cell>
          <cell r="J24">
            <v>0.26</v>
          </cell>
          <cell r="K24">
            <v>1231</v>
          </cell>
          <cell r="N24">
            <v>234</v>
          </cell>
          <cell r="O24">
            <v>4557</v>
          </cell>
        </row>
        <row r="25">
          <cell r="A25" t="str">
            <v>Пеноплекс</v>
          </cell>
          <cell r="B25" t="str">
            <v>Пеноплекс 35 (К)</v>
          </cell>
          <cell r="E25">
            <v>35</v>
          </cell>
          <cell r="F25" t="str">
            <v>1200х600х30х12 шт</v>
          </cell>
          <cell r="I25">
            <v>8.64</v>
          </cell>
          <cell r="J25">
            <v>0.302</v>
          </cell>
          <cell r="K25">
            <v>1385</v>
          </cell>
          <cell r="N25">
            <v>160</v>
          </cell>
          <cell r="O25">
            <v>4617</v>
          </cell>
        </row>
        <row r="26">
          <cell r="E26">
            <v>35</v>
          </cell>
          <cell r="F26" t="str">
            <v>1200х600х50х7 шт</v>
          </cell>
          <cell r="I26">
            <v>5.04</v>
          </cell>
          <cell r="J26">
            <v>0.25</v>
          </cell>
          <cell r="K26">
            <v>1320</v>
          </cell>
          <cell r="N26">
            <v>262</v>
          </cell>
          <cell r="O26">
            <v>5280</v>
          </cell>
        </row>
        <row r="27">
          <cell r="A27" t="str">
            <v>Пенополиэтилен</v>
          </cell>
        </row>
        <row r="28">
          <cell r="A28" t="str">
            <v>Марка</v>
          </cell>
          <cell r="B28" t="str">
            <v>Наименование</v>
          </cell>
          <cell r="F28" t="str">
            <v>Размер</v>
          </cell>
          <cell r="I28" t="str">
            <v>В рулоне м2</v>
          </cell>
          <cell r="K28" t="str">
            <v>Цена в рублях</v>
          </cell>
        </row>
        <row r="29">
          <cell r="F29" t="str">
            <v>Толщина  </v>
          </cell>
          <cell r="G29" t="str">
            <v>Ширина</v>
          </cell>
          <cell r="H29" t="str">
            <v>Длина</v>
          </cell>
          <cell r="K29" t="str">
            <v>Цена за ед.</v>
          </cell>
        </row>
        <row r="30">
          <cell r="A30" t="str">
            <v>Пенофол</v>
          </cell>
          <cell r="B30" t="str">
            <v>Пенофол А (фольгирован с одной стороны)</v>
          </cell>
          <cell r="F30" t="str">
            <v>3 мм</v>
          </cell>
          <cell r="G30" t="str">
            <v>1200 мм</v>
          </cell>
          <cell r="H30" t="str">
            <v>30 м</v>
          </cell>
          <cell r="I30">
            <v>36</v>
          </cell>
          <cell r="K30">
            <v>1368</v>
          </cell>
        </row>
        <row r="31">
          <cell r="F31" t="str">
            <v>4 мм</v>
          </cell>
          <cell r="G31" t="str">
            <v>1200 мм</v>
          </cell>
          <cell r="H31" t="str">
            <v>30 м</v>
          </cell>
          <cell r="I31">
            <v>36</v>
          </cell>
          <cell r="K31">
            <v>1512</v>
          </cell>
        </row>
        <row r="32">
          <cell r="F32" t="str">
            <v>5 мм</v>
          </cell>
          <cell r="G32" t="str">
            <v>1200 мм</v>
          </cell>
          <cell r="H32" t="str">
            <v>30 м</v>
          </cell>
          <cell r="I32">
            <v>36</v>
          </cell>
          <cell r="K32">
            <v>1692</v>
          </cell>
        </row>
        <row r="33">
          <cell r="F33" t="str">
            <v>8 мм</v>
          </cell>
          <cell r="G33" t="str">
            <v>1200 мм</v>
          </cell>
          <cell r="H33" t="str">
            <v>15 м</v>
          </cell>
          <cell r="I33">
            <v>18</v>
          </cell>
          <cell r="K33">
            <v>1134</v>
          </cell>
        </row>
        <row r="34">
          <cell r="F34" t="str">
            <v>10 мм</v>
          </cell>
          <cell r="G34" t="str">
            <v>1200 мм</v>
          </cell>
          <cell r="H34" t="str">
            <v>15 м</v>
          </cell>
          <cell r="I34">
            <v>18</v>
          </cell>
          <cell r="K34">
            <v>1296</v>
          </cell>
        </row>
        <row r="35">
          <cell r="B35" t="str">
            <v>Пенофол С (фольгирован с одной стороны,  с другой стороны - самоклеящийся слой)</v>
          </cell>
          <cell r="F35" t="str">
            <v>3 мм</v>
          </cell>
          <cell r="G35" t="str">
            <v>600 мм</v>
          </cell>
          <cell r="H35" t="str">
            <v>30 м</v>
          </cell>
          <cell r="I35">
            <v>18</v>
          </cell>
          <cell r="K35">
            <v>1602</v>
          </cell>
        </row>
        <row r="36">
          <cell r="F36" t="str">
            <v>4 мм</v>
          </cell>
          <cell r="G36" t="str">
            <v>600 мм</v>
          </cell>
          <cell r="H36" t="str">
            <v>30 м</v>
          </cell>
          <cell r="I36">
            <v>18</v>
          </cell>
          <cell r="K36">
            <v>1710</v>
          </cell>
        </row>
        <row r="37">
          <cell r="F37" t="str">
            <v>5 мм</v>
          </cell>
          <cell r="G37" t="str">
            <v>600 мм</v>
          </cell>
          <cell r="H37" t="str">
            <v>30 м</v>
          </cell>
          <cell r="I37">
            <v>18</v>
          </cell>
          <cell r="K37">
            <v>1836</v>
          </cell>
        </row>
        <row r="38">
          <cell r="F38" t="str">
            <v>8 мм</v>
          </cell>
          <cell r="G38" t="str">
            <v>600 мм</v>
          </cell>
          <cell r="H38" t="str">
            <v>15 м</v>
          </cell>
          <cell r="I38">
            <v>9</v>
          </cell>
          <cell r="K38">
            <v>1197</v>
          </cell>
        </row>
        <row r="39">
          <cell r="F39" t="str">
            <v>10 мм</v>
          </cell>
          <cell r="G39" t="str">
            <v>600 мм</v>
          </cell>
          <cell r="H39" t="str">
            <v>15 м</v>
          </cell>
          <cell r="I39">
            <v>9</v>
          </cell>
          <cell r="K39">
            <v>1323</v>
          </cell>
        </row>
        <row r="40">
          <cell r="A40" t="str">
            <v>Скотч алюминиевый</v>
          </cell>
          <cell r="F40" t="str">
            <v>-</v>
          </cell>
          <cell r="G40" t="str">
            <v>50 мм</v>
          </cell>
          <cell r="H40" t="str">
            <v> 50 м</v>
          </cell>
          <cell r="K40">
            <v>160</v>
          </cell>
        </row>
        <row r="48">
          <cell r="A48" t="str">
            <v>Стекловолокно</v>
          </cell>
        </row>
        <row r="49">
          <cell r="A49" t="str">
            <v>Марка</v>
          </cell>
          <cell r="B49" t="str">
            <v>Группа продуктов</v>
          </cell>
          <cell r="C49" t="str">
            <v>Наименование</v>
          </cell>
          <cell r="E49" t="str">
            <v>Плотность кг/м3</v>
          </cell>
          <cell r="F49" t="str">
            <v>Размер мм
В упаковке шт.</v>
          </cell>
          <cell r="I49" t="str">
            <v>В упаковке кв.м</v>
          </cell>
          <cell r="J49" t="str">
            <v>В упаковке м3</v>
          </cell>
          <cell r="K49" t="str">
            <v>Цена за упаковку</v>
          </cell>
        </row>
        <row r="50">
          <cell r="K50" t="str">
            <v>Цена за ед.</v>
          </cell>
          <cell r="N50" t="str">
            <v>Цена за м2</v>
          </cell>
          <cell r="O50" t="str">
            <v>Цена за м3</v>
          </cell>
        </row>
        <row r="51">
          <cell r="A51" t="str">
            <v>URSA</v>
          </cell>
          <cell r="B51" t="str">
            <v>С
П
Е
 Ц.
П
Р
О
Д
У
К
Т
Ы</v>
          </cell>
          <cell r="C51" t="str">
            <v>Скатная крыша 
3900-1200-150</v>
          </cell>
          <cell r="E51">
            <v>22</v>
          </cell>
          <cell r="F51" t="str">
            <v>3900х1200х150х1 шт</v>
          </cell>
          <cell r="I51">
            <v>4.68</v>
          </cell>
          <cell r="J51">
            <v>0.7020000000000001</v>
          </cell>
          <cell r="K51">
            <v>1170</v>
          </cell>
          <cell r="N51">
            <v>250</v>
          </cell>
          <cell r="O51">
            <v>1670</v>
          </cell>
        </row>
        <row r="52">
          <cell r="C52" t="str">
            <v>          KARKAS                                           4000-1200-100</v>
          </cell>
          <cell r="F52" t="str">
            <v>4000х1200х100х1 шт</v>
          </cell>
          <cell r="I52">
            <v>4.8</v>
          </cell>
          <cell r="J52">
            <v>0.48</v>
          </cell>
          <cell r="K52">
            <v>835</v>
          </cell>
          <cell r="N52">
            <v>174</v>
          </cell>
          <cell r="O52">
            <v>1740</v>
          </cell>
        </row>
        <row r="53">
          <cell r="B53" t="str">
            <v>М 11</v>
          </cell>
          <cell r="C53" t="str">
            <v>М-11-2-10000-1200-50</v>
          </cell>
          <cell r="E53">
            <v>11</v>
          </cell>
          <cell r="F53" t="str">
            <v>10000х1200х50х2 шт</v>
          </cell>
          <cell r="I53">
            <v>24</v>
          </cell>
          <cell r="J53">
            <v>1.2</v>
          </cell>
          <cell r="K53">
            <v>1500</v>
          </cell>
          <cell r="N53">
            <v>63</v>
          </cell>
          <cell r="O53">
            <v>1250</v>
          </cell>
        </row>
        <row r="54">
          <cell r="C54" t="str">
            <v>М-11Ф-18000-1200-50</v>
          </cell>
          <cell r="E54">
            <v>11</v>
          </cell>
          <cell r="F54" t="str">
            <v>18000х1200х50х1 шт</v>
          </cell>
          <cell r="I54">
            <v>21.6</v>
          </cell>
          <cell r="J54">
            <v>1.08</v>
          </cell>
          <cell r="K54">
            <v>2608</v>
          </cell>
          <cell r="N54">
            <v>121</v>
          </cell>
          <cell r="O54">
            <v>2415</v>
          </cell>
        </row>
        <row r="55">
          <cell r="C55" t="str">
            <v>М-11Ф-9000-1200-100</v>
          </cell>
          <cell r="E55">
            <v>11</v>
          </cell>
          <cell r="F55" t="str">
            <v>9000х1200х100х1 шт</v>
          </cell>
          <cell r="I55">
            <v>10.8</v>
          </cell>
          <cell r="J55">
            <v>1.08</v>
          </cell>
          <cell r="K55">
            <v>2094</v>
          </cell>
          <cell r="N55">
            <v>194</v>
          </cell>
          <cell r="O55">
            <v>1940</v>
          </cell>
        </row>
        <row r="56">
          <cell r="B56" t="str">
            <v>М 15</v>
          </cell>
          <cell r="C56" t="str">
            <v>М-15-2-8500-1200-50</v>
          </cell>
          <cell r="E56">
            <v>15</v>
          </cell>
          <cell r="F56" t="str">
            <v>8500х1200х50х2 шт</v>
          </cell>
          <cell r="I56">
            <v>20.4</v>
          </cell>
          <cell r="J56">
            <v>1.02</v>
          </cell>
          <cell r="K56">
            <v>1323</v>
          </cell>
          <cell r="N56">
            <v>65</v>
          </cell>
          <cell r="O56">
            <v>1297</v>
          </cell>
        </row>
        <row r="57">
          <cell r="B57" t="str">
            <v>М 25</v>
          </cell>
          <cell r="C57" t="str">
            <v>М-25-9000-1200-50</v>
          </cell>
          <cell r="E57">
            <v>25</v>
          </cell>
          <cell r="F57" t="str">
            <v>9000х1200х50х1 шт</v>
          </cell>
          <cell r="I57">
            <v>10.8</v>
          </cell>
          <cell r="J57">
            <v>0.54</v>
          </cell>
          <cell r="K57">
            <v>1150</v>
          </cell>
          <cell r="N57">
            <v>106</v>
          </cell>
          <cell r="O57">
            <v>2130</v>
          </cell>
        </row>
        <row r="58">
          <cell r="C58" t="str">
            <v>М-25-Ф-9000-1200-50</v>
          </cell>
          <cell r="E58">
            <v>25</v>
          </cell>
          <cell r="F58" t="str">
            <v>9000х1200х50х1 шт</v>
          </cell>
          <cell r="I58">
            <v>10.8</v>
          </cell>
          <cell r="J58">
            <v>0.54</v>
          </cell>
          <cell r="K58">
            <v>1392</v>
          </cell>
          <cell r="N58">
            <v>129</v>
          </cell>
          <cell r="O58">
            <v>2578</v>
          </cell>
        </row>
        <row r="59">
          <cell r="B59" t="str">
            <v>П 15</v>
          </cell>
          <cell r="C59" t="str">
            <v>П-15-У24-1250-600-50</v>
          </cell>
          <cell r="E59">
            <v>15</v>
          </cell>
          <cell r="F59" t="str">
            <v>1250x600x50x24 шт</v>
          </cell>
          <cell r="I59">
            <v>18</v>
          </cell>
          <cell r="J59">
            <v>0.9</v>
          </cell>
          <cell r="K59">
            <v>1200</v>
          </cell>
          <cell r="N59">
            <v>67</v>
          </cell>
          <cell r="O59">
            <v>1334</v>
          </cell>
        </row>
        <row r="60">
          <cell r="C60" t="str">
            <v>П-15-У12-1250-600-100</v>
          </cell>
          <cell r="E60">
            <v>15</v>
          </cell>
          <cell r="F60" t="str">
            <v>1250x600x100x12 шт</v>
          </cell>
          <cell r="I60">
            <v>9</v>
          </cell>
          <cell r="J60">
            <v>0.9</v>
          </cell>
          <cell r="K60">
            <v>1200</v>
          </cell>
          <cell r="N60">
            <v>133</v>
          </cell>
          <cell r="O60">
            <v>1334</v>
          </cell>
        </row>
        <row r="61">
          <cell r="B61" t="str">
            <v>П 20</v>
          </cell>
          <cell r="C61" t="str">
            <v>П-20-У24-1250-600-50</v>
          </cell>
          <cell r="E61">
            <v>20</v>
          </cell>
          <cell r="F61" t="str">
            <v>1250x600x50x24 шт</v>
          </cell>
          <cell r="I61">
            <v>18</v>
          </cell>
          <cell r="J61">
            <v>0.9</v>
          </cell>
          <cell r="K61">
            <v>1473</v>
          </cell>
          <cell r="N61">
            <v>82</v>
          </cell>
          <cell r="O61">
            <v>1637</v>
          </cell>
        </row>
        <row r="62">
          <cell r="C62" t="str">
            <v>П-20-У12-1250-600-100</v>
          </cell>
          <cell r="E62">
            <v>20</v>
          </cell>
          <cell r="F62" t="str">
            <v>1250x600x100x12 шт</v>
          </cell>
          <cell r="I62">
            <v>9</v>
          </cell>
          <cell r="J62">
            <v>0.9</v>
          </cell>
          <cell r="K62">
            <v>1418</v>
          </cell>
          <cell r="N62">
            <v>164</v>
          </cell>
          <cell r="O62">
            <v>1637</v>
          </cell>
        </row>
        <row r="63">
          <cell r="B63" t="str">
            <v>PureOne</v>
          </cell>
          <cell r="C63" t="str">
            <v>RN-37-6250-1200-50</v>
          </cell>
          <cell r="F63" t="str">
            <v>6250х1200х50х2 шт</v>
          </cell>
          <cell r="I63">
            <v>15</v>
          </cell>
          <cell r="J63">
            <v>0.75</v>
          </cell>
          <cell r="K63">
            <v>1540</v>
          </cell>
          <cell r="N63">
            <v>103</v>
          </cell>
          <cell r="O63">
            <v>2053</v>
          </cell>
        </row>
        <row r="64">
          <cell r="C64" t="str">
            <v>RN-37-10000-1200-50</v>
          </cell>
          <cell r="F64" t="str">
            <v>10000х1200х50х2 шт</v>
          </cell>
          <cell r="I64">
            <v>24</v>
          </cell>
          <cell r="J64">
            <v>1.2</v>
          </cell>
          <cell r="K64">
            <v>2200</v>
          </cell>
          <cell r="N64">
            <v>92</v>
          </cell>
          <cell r="O64">
            <v>1833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07"/>
  <sheetViews>
    <sheetView tabSelected="1" view="pageBreakPreview" zoomScale="65" zoomScaleNormal="85" zoomScaleSheetLayoutView="65" zoomScalePageLayoutView="0" workbookViewId="0" topLeftCell="B1">
      <selection activeCell="B237" sqref="B237"/>
    </sheetView>
  </sheetViews>
  <sheetFormatPr defaultColWidth="0" defaultRowHeight="12.75"/>
  <cols>
    <col min="1" max="1" width="0" style="1" hidden="1" customWidth="1"/>
    <col min="2" max="2" width="47.7109375" style="1" customWidth="1"/>
    <col min="3" max="3" width="35.28125" style="1" customWidth="1"/>
    <col min="4" max="4" width="93.28125" style="1" customWidth="1"/>
    <col min="5" max="5" width="8.140625" style="1" customWidth="1"/>
    <col min="6" max="6" width="9.7109375" style="1" customWidth="1"/>
    <col min="7" max="7" width="4.8515625" style="2" customWidth="1"/>
    <col min="8" max="8" width="12.140625" style="2" customWidth="1"/>
    <col min="9" max="9" width="5.421875" style="1" customWidth="1"/>
    <col min="10" max="10" width="11.421875" style="1" customWidth="1"/>
    <col min="11" max="11" width="3.28125" style="1" customWidth="1"/>
    <col min="12" max="12" width="5.28125" style="1" customWidth="1"/>
    <col min="13" max="13" width="11.28125" style="1" customWidth="1"/>
    <col min="14" max="14" width="11.8515625" style="1" customWidth="1"/>
    <col min="15" max="51" width="0" style="1" hidden="1" customWidth="1"/>
    <col min="52" max="52" width="12.8515625" style="1" hidden="1" customWidth="1"/>
    <col min="53" max="201" width="11.57421875" style="1" customWidth="1"/>
    <col min="202" max="16384" width="0" style="1" hidden="1" customWidth="1"/>
  </cols>
  <sheetData>
    <row r="1" spans="2:14" ht="12.7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2:14" ht="12.7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2.7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4" ht="9.7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2:14" ht="12.75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19.5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2:14" ht="19.5" customHeight="1">
      <c r="B7"/>
      <c r="C7"/>
      <c r="D7"/>
      <c r="E7"/>
      <c r="F7"/>
      <c r="G7"/>
      <c r="H7"/>
      <c r="I7"/>
      <c r="J7"/>
      <c r="K7"/>
      <c r="L7"/>
      <c r="M7"/>
      <c r="N7"/>
    </row>
    <row r="8" spans="2:14" ht="108" customHeight="1">
      <c r="B8" s="6"/>
      <c r="C8" s="6"/>
      <c r="D8" s="6"/>
      <c r="E8" s="6"/>
      <c r="F8" s="6"/>
      <c r="G8" s="6"/>
      <c r="H8" s="6"/>
      <c r="I8" s="6"/>
      <c r="J8" s="120"/>
      <c r="K8" s="120"/>
      <c r="L8" s="120"/>
      <c r="M8" s="120"/>
      <c r="N8" s="120"/>
    </row>
    <row r="9" spans="2:14" ht="30" customHeight="1">
      <c r="B9" s="121" t="s">
        <v>41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2:14" ht="19.5" customHeight="1">
      <c r="B10" s="7"/>
      <c r="C10" s="7"/>
      <c r="D10" s="7"/>
      <c r="E10" s="7"/>
      <c r="F10" s="7"/>
      <c r="G10" s="7"/>
      <c r="H10" s="122" t="s">
        <v>276</v>
      </c>
      <c r="I10" s="122"/>
      <c r="J10" s="122"/>
      <c r="K10" s="122"/>
      <c r="L10" s="122"/>
      <c r="M10" s="122"/>
      <c r="N10" s="122"/>
    </row>
    <row r="11" spans="2:14" s="3" customFormat="1" ht="24" customHeight="1">
      <c r="B11" s="63" t="s">
        <v>152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2:14" s="3" customFormat="1" ht="15.75" customHeight="1">
      <c r="B12" s="114" t="s">
        <v>27</v>
      </c>
      <c r="C12" s="77"/>
      <c r="D12" s="77"/>
      <c r="E12" s="77"/>
      <c r="F12" s="77"/>
      <c r="G12" s="9"/>
      <c r="H12" s="9"/>
      <c r="I12" s="9"/>
      <c r="J12" s="9"/>
      <c r="K12" s="9"/>
      <c r="L12" s="9"/>
      <c r="M12" s="9"/>
      <c r="N12" s="39"/>
    </row>
    <row r="13" spans="2:14" s="3" customFormat="1" ht="15.75" customHeight="1">
      <c r="B13" s="114" t="s">
        <v>28</v>
      </c>
      <c r="C13" s="77"/>
      <c r="D13" s="77"/>
      <c r="E13" s="9"/>
      <c r="F13" s="9"/>
      <c r="G13" s="9"/>
      <c r="H13" s="9"/>
      <c r="I13" s="9"/>
      <c r="J13" s="9"/>
      <c r="K13" s="9"/>
      <c r="L13" s="9"/>
      <c r="M13" s="9"/>
      <c r="N13" s="39"/>
    </row>
    <row r="14" spans="2:14" s="3" customFormat="1" ht="15.75" customHeight="1">
      <c r="B14" s="38" t="s">
        <v>29</v>
      </c>
      <c r="C14" s="8"/>
      <c r="D14" s="8"/>
      <c r="E14" s="8"/>
      <c r="F14" s="8"/>
      <c r="G14" s="8"/>
      <c r="H14" s="8"/>
      <c r="I14" s="8"/>
      <c r="J14" s="10" t="s">
        <v>46</v>
      </c>
      <c r="K14" s="117" t="s">
        <v>47</v>
      </c>
      <c r="L14" s="117"/>
      <c r="M14" s="11"/>
      <c r="N14" s="40"/>
    </row>
    <row r="15" spans="2:14" s="3" customFormat="1" ht="6" customHeight="1">
      <c r="B15" s="41"/>
      <c r="C15" s="42"/>
      <c r="D15" s="42"/>
      <c r="E15" s="42"/>
      <c r="F15" s="42"/>
      <c r="G15" s="43"/>
      <c r="H15" s="43"/>
      <c r="I15" s="115"/>
      <c r="J15" s="115"/>
      <c r="K15" s="115"/>
      <c r="L15" s="115"/>
      <c r="M15" s="115"/>
      <c r="N15" s="116"/>
    </row>
    <row r="16" spans="2:14" s="3" customFormat="1" ht="21" customHeight="1">
      <c r="B16" s="50" t="s">
        <v>0</v>
      </c>
      <c r="C16" s="50" t="s">
        <v>33</v>
      </c>
      <c r="D16" s="50" t="s">
        <v>234</v>
      </c>
      <c r="E16" s="50" t="s">
        <v>5</v>
      </c>
      <c r="F16" s="50"/>
      <c r="G16" s="50" t="s">
        <v>123</v>
      </c>
      <c r="H16" s="50"/>
      <c r="I16" s="50" t="s">
        <v>2</v>
      </c>
      <c r="J16" s="50"/>
      <c r="K16" s="50" t="s">
        <v>6</v>
      </c>
      <c r="L16" s="50"/>
      <c r="M16" s="50" t="s">
        <v>3</v>
      </c>
      <c r="N16" s="50"/>
    </row>
    <row r="17" spans="2:14" s="3" customFormat="1" ht="30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14" t="s">
        <v>1</v>
      </c>
      <c r="N17" s="14" t="s">
        <v>84</v>
      </c>
    </row>
    <row r="18" spans="2:14" s="3" customFormat="1" ht="28.5" customHeight="1">
      <c r="B18" s="15" t="s">
        <v>76</v>
      </c>
      <c r="C18" s="25" t="s">
        <v>235</v>
      </c>
      <c r="D18" s="16" t="s">
        <v>77</v>
      </c>
      <c r="E18" s="108" t="s">
        <v>192</v>
      </c>
      <c r="F18" s="109"/>
      <c r="G18" s="78">
        <v>100</v>
      </c>
      <c r="H18" s="78"/>
      <c r="I18" s="58" t="s">
        <v>108</v>
      </c>
      <c r="J18" s="58"/>
      <c r="K18" s="78" t="s">
        <v>8</v>
      </c>
      <c r="L18" s="78"/>
      <c r="M18" s="17">
        <v>1599</v>
      </c>
      <c r="N18" s="18">
        <f>M18/70</f>
        <v>22.84285714285714</v>
      </c>
    </row>
    <row r="19" spans="2:14" s="3" customFormat="1" ht="28.5" customHeight="1">
      <c r="B19" s="15" t="s">
        <v>78</v>
      </c>
      <c r="C19" s="25" t="s">
        <v>235</v>
      </c>
      <c r="D19" s="16" t="s">
        <v>79</v>
      </c>
      <c r="E19" s="110"/>
      <c r="F19" s="111"/>
      <c r="G19" s="78">
        <v>90</v>
      </c>
      <c r="H19" s="78"/>
      <c r="I19" s="79" t="s">
        <v>229</v>
      </c>
      <c r="J19" s="79"/>
      <c r="K19" s="78" t="s">
        <v>8</v>
      </c>
      <c r="L19" s="78"/>
      <c r="M19" s="17">
        <v>1399</v>
      </c>
      <c r="N19" s="18">
        <f>M19/75</f>
        <v>18.653333333333332</v>
      </c>
    </row>
    <row r="20" spans="2:14" s="3" customFormat="1" ht="28.5" customHeight="1">
      <c r="B20" s="19" t="s">
        <v>34</v>
      </c>
      <c r="C20" s="20" t="s">
        <v>18</v>
      </c>
      <c r="D20" s="16" t="s">
        <v>36</v>
      </c>
      <c r="E20" s="110"/>
      <c r="F20" s="111"/>
      <c r="G20" s="78">
        <v>90</v>
      </c>
      <c r="H20" s="78"/>
      <c r="I20" s="79" t="s">
        <v>85</v>
      </c>
      <c r="J20" s="79"/>
      <c r="K20" s="78" t="s">
        <v>8</v>
      </c>
      <c r="L20" s="78"/>
      <c r="M20" s="21">
        <v>2700</v>
      </c>
      <c r="N20" s="22">
        <f>M20/75</f>
        <v>36</v>
      </c>
    </row>
    <row r="21" spans="2:14" s="3" customFormat="1" ht="28.5" customHeight="1">
      <c r="B21" s="23" t="s">
        <v>35</v>
      </c>
      <c r="C21" s="20" t="s">
        <v>18</v>
      </c>
      <c r="D21" s="16" t="s">
        <v>7</v>
      </c>
      <c r="E21" s="110"/>
      <c r="F21" s="111"/>
      <c r="G21" s="78">
        <v>96</v>
      </c>
      <c r="H21" s="78"/>
      <c r="I21" s="79" t="s">
        <v>85</v>
      </c>
      <c r="J21" s="79"/>
      <c r="K21" s="78" t="s">
        <v>8</v>
      </c>
      <c r="L21" s="78"/>
      <c r="M21" s="21">
        <v>2700</v>
      </c>
      <c r="N21" s="18">
        <f>M21/75</f>
        <v>36</v>
      </c>
    </row>
    <row r="22" spans="2:14" s="3" customFormat="1" ht="28.5" customHeight="1">
      <c r="B22" s="24" t="s">
        <v>63</v>
      </c>
      <c r="C22" s="25" t="s">
        <v>57</v>
      </c>
      <c r="D22" s="16" t="s">
        <v>7</v>
      </c>
      <c r="E22" s="110"/>
      <c r="F22" s="111"/>
      <c r="G22" s="49">
        <v>100</v>
      </c>
      <c r="H22" s="49"/>
      <c r="I22" s="58" t="s">
        <v>108</v>
      </c>
      <c r="J22" s="58"/>
      <c r="K22" s="49" t="s">
        <v>8</v>
      </c>
      <c r="L22" s="49"/>
      <c r="M22" s="21">
        <v>2075</v>
      </c>
      <c r="N22" s="22">
        <f>M22/70</f>
        <v>29.642857142857142</v>
      </c>
    </row>
    <row r="23" spans="2:14" s="3" customFormat="1" ht="28.5" customHeight="1">
      <c r="B23" s="24" t="s">
        <v>61</v>
      </c>
      <c r="C23" s="25" t="s">
        <v>57</v>
      </c>
      <c r="D23" s="26" t="s">
        <v>62</v>
      </c>
      <c r="E23" s="110"/>
      <c r="F23" s="111"/>
      <c r="G23" s="49">
        <v>105</v>
      </c>
      <c r="H23" s="49"/>
      <c r="I23" s="58" t="s">
        <v>127</v>
      </c>
      <c r="J23" s="58"/>
      <c r="K23" s="49" t="s">
        <v>8</v>
      </c>
      <c r="L23" s="49"/>
      <c r="M23" s="21">
        <v>3262</v>
      </c>
      <c r="N23" s="22">
        <f>M23/70</f>
        <v>46.6</v>
      </c>
    </row>
    <row r="24" spans="2:14" s="3" customFormat="1" ht="28.5" customHeight="1">
      <c r="B24" s="24" t="s">
        <v>230</v>
      </c>
      <c r="C24" s="25" t="s">
        <v>57</v>
      </c>
      <c r="D24" s="26" t="s">
        <v>231</v>
      </c>
      <c r="E24" s="110"/>
      <c r="F24" s="111"/>
      <c r="G24" s="49">
        <v>105</v>
      </c>
      <c r="H24" s="49"/>
      <c r="I24" s="58" t="s">
        <v>127</v>
      </c>
      <c r="J24" s="58"/>
      <c r="K24" s="49" t="s">
        <v>8</v>
      </c>
      <c r="L24" s="49"/>
      <c r="M24" s="21">
        <v>2320</v>
      </c>
      <c r="N24" s="22">
        <f>M24/70</f>
        <v>33.142857142857146</v>
      </c>
    </row>
    <row r="25" spans="2:14" s="3" customFormat="1" ht="28.5" customHeight="1">
      <c r="B25" s="24" t="s">
        <v>60</v>
      </c>
      <c r="C25" s="25" t="s">
        <v>57</v>
      </c>
      <c r="D25" s="29" t="s">
        <v>232</v>
      </c>
      <c r="E25" s="110"/>
      <c r="F25" s="111"/>
      <c r="G25" s="49">
        <v>105</v>
      </c>
      <c r="H25" s="49"/>
      <c r="I25" s="58" t="s">
        <v>124</v>
      </c>
      <c r="J25" s="58"/>
      <c r="K25" s="49" t="s">
        <v>8</v>
      </c>
      <c r="L25" s="49"/>
      <c r="M25" s="21">
        <v>2278</v>
      </c>
      <c r="N25" s="22">
        <f>M25/70</f>
        <v>32.542857142857144</v>
      </c>
    </row>
    <row r="26" spans="2:14" s="3" customFormat="1" ht="28.5" customHeight="1">
      <c r="B26" s="23" t="s">
        <v>149</v>
      </c>
      <c r="C26" s="20" t="s">
        <v>157</v>
      </c>
      <c r="D26" s="16" t="s">
        <v>154</v>
      </c>
      <c r="E26" s="110"/>
      <c r="F26" s="111"/>
      <c r="G26" s="78">
        <v>150</v>
      </c>
      <c r="H26" s="78"/>
      <c r="I26" s="79" t="s">
        <v>85</v>
      </c>
      <c r="J26" s="79"/>
      <c r="K26" s="78" t="s">
        <v>8</v>
      </c>
      <c r="L26" s="78"/>
      <c r="M26" s="48">
        <v>12150</v>
      </c>
      <c r="N26" s="18">
        <f>M26/75</f>
        <v>162</v>
      </c>
    </row>
    <row r="27" spans="2:14" s="3" customFormat="1" ht="28.5" customHeight="1">
      <c r="B27" s="24" t="s">
        <v>150</v>
      </c>
      <c r="C27" s="20" t="s">
        <v>157</v>
      </c>
      <c r="D27" s="16" t="s">
        <v>155</v>
      </c>
      <c r="E27" s="110"/>
      <c r="F27" s="111"/>
      <c r="G27" s="49">
        <v>150</v>
      </c>
      <c r="H27" s="49"/>
      <c r="I27" s="79" t="s">
        <v>147</v>
      </c>
      <c r="J27" s="79"/>
      <c r="K27" s="49" t="s">
        <v>8</v>
      </c>
      <c r="L27" s="49"/>
      <c r="M27" s="48">
        <v>14475</v>
      </c>
      <c r="N27" s="18">
        <f>M27/75</f>
        <v>193</v>
      </c>
    </row>
    <row r="28" spans="2:14" s="3" customFormat="1" ht="28.5" customHeight="1">
      <c r="B28" s="24" t="s">
        <v>151</v>
      </c>
      <c r="C28" s="20" t="s">
        <v>157</v>
      </c>
      <c r="D28" s="26" t="s">
        <v>156</v>
      </c>
      <c r="E28" s="112"/>
      <c r="F28" s="113"/>
      <c r="G28" s="49">
        <v>220</v>
      </c>
      <c r="H28" s="49"/>
      <c r="I28" s="79" t="s">
        <v>148</v>
      </c>
      <c r="J28" s="79"/>
      <c r="K28" s="49" t="s">
        <v>8</v>
      </c>
      <c r="L28" s="49"/>
      <c r="M28" s="48">
        <v>12600</v>
      </c>
      <c r="N28" s="18">
        <f>M28/75</f>
        <v>168</v>
      </c>
    </row>
    <row r="29" spans="2:14" s="3" customFormat="1" ht="24.75" customHeight="1">
      <c r="B29" s="63" t="s">
        <v>10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</row>
    <row r="30" spans="2:14" s="3" customFormat="1" ht="15.75" customHeight="1">
      <c r="B30" s="118" t="s">
        <v>11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s="3" customFormat="1" ht="15.75" customHeight="1">
      <c r="B31" s="77" t="s">
        <v>12</v>
      </c>
      <c r="C31" s="77"/>
      <c r="D31" s="77"/>
      <c r="E31" s="77"/>
      <c r="F31" s="77"/>
      <c r="G31" s="77"/>
      <c r="H31" s="77"/>
      <c r="I31" s="77"/>
      <c r="J31" s="77"/>
      <c r="K31" s="9"/>
      <c r="L31" s="9"/>
      <c r="M31" s="9"/>
      <c r="N31" s="9"/>
    </row>
    <row r="32" spans="2:14" s="3" customFormat="1" ht="15.75" customHeight="1">
      <c r="B32" s="8" t="s">
        <v>13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s="3" customFormat="1" ht="19.5" customHeight="1">
      <c r="B33" s="50" t="s">
        <v>0</v>
      </c>
      <c r="C33" s="50" t="s">
        <v>4</v>
      </c>
      <c r="D33" s="50" t="s">
        <v>234</v>
      </c>
      <c r="E33" s="50" t="s">
        <v>5</v>
      </c>
      <c r="F33" s="50"/>
      <c r="G33" s="50" t="s">
        <v>123</v>
      </c>
      <c r="H33" s="50"/>
      <c r="I33" s="50" t="s">
        <v>2</v>
      </c>
      <c r="J33" s="50"/>
      <c r="K33" s="50" t="s">
        <v>6</v>
      </c>
      <c r="L33" s="50"/>
      <c r="M33" s="50" t="s">
        <v>3</v>
      </c>
      <c r="N33" s="50"/>
    </row>
    <row r="34" spans="2:14" s="3" customFormat="1" ht="29.2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14" t="s">
        <v>1</v>
      </c>
      <c r="N34" s="14" t="s">
        <v>84</v>
      </c>
    </row>
    <row r="35" spans="2:14" s="3" customFormat="1" ht="27.75" customHeight="1">
      <c r="B35" s="15" t="s">
        <v>32</v>
      </c>
      <c r="C35" s="25" t="s">
        <v>235</v>
      </c>
      <c r="D35" s="46" t="s">
        <v>225</v>
      </c>
      <c r="E35" s="69" t="s">
        <v>193</v>
      </c>
      <c r="F35" s="70"/>
      <c r="G35" s="104">
        <v>100</v>
      </c>
      <c r="H35" s="105"/>
      <c r="I35" s="106" t="s">
        <v>228</v>
      </c>
      <c r="J35" s="107"/>
      <c r="K35" s="104" t="s">
        <v>8</v>
      </c>
      <c r="L35" s="105"/>
      <c r="M35" s="17">
        <v>1599</v>
      </c>
      <c r="N35" s="18">
        <f>M35/70</f>
        <v>22.84285714285714</v>
      </c>
    </row>
    <row r="36" spans="2:14" s="3" customFormat="1" ht="27.75" customHeight="1">
      <c r="B36" s="15" t="s">
        <v>80</v>
      </c>
      <c r="C36" s="25" t="s">
        <v>235</v>
      </c>
      <c r="D36" s="46" t="s">
        <v>227</v>
      </c>
      <c r="E36" s="71"/>
      <c r="F36" s="72"/>
      <c r="G36" s="49">
        <v>90</v>
      </c>
      <c r="H36" s="49"/>
      <c r="I36" s="58" t="s">
        <v>86</v>
      </c>
      <c r="J36" s="58"/>
      <c r="K36" s="49" t="s">
        <v>8</v>
      </c>
      <c r="L36" s="49"/>
      <c r="M36" s="17">
        <v>2899</v>
      </c>
      <c r="N36" s="22">
        <f>M36/70</f>
        <v>41.41428571428571</v>
      </c>
    </row>
    <row r="37" spans="2:14" s="3" customFormat="1" ht="27.75" customHeight="1">
      <c r="B37" s="15" t="s">
        <v>30</v>
      </c>
      <c r="C37" s="25" t="s">
        <v>235</v>
      </c>
      <c r="D37" s="46" t="s">
        <v>226</v>
      </c>
      <c r="E37" s="71"/>
      <c r="F37" s="72"/>
      <c r="G37" s="49">
        <v>120</v>
      </c>
      <c r="H37" s="49"/>
      <c r="I37" s="58" t="s">
        <v>86</v>
      </c>
      <c r="J37" s="58"/>
      <c r="K37" s="49" t="s">
        <v>8</v>
      </c>
      <c r="L37" s="49"/>
      <c r="M37" s="17">
        <v>3499</v>
      </c>
      <c r="N37" s="22">
        <f>M37/70</f>
        <v>49.98571428571429</v>
      </c>
    </row>
    <row r="38" spans="2:14" s="3" customFormat="1" ht="27.75" customHeight="1" hidden="1">
      <c r="B38" s="24" t="s">
        <v>37</v>
      </c>
      <c r="C38" s="27" t="s">
        <v>18</v>
      </c>
      <c r="D38" s="46"/>
      <c r="E38" s="71"/>
      <c r="F38" s="72"/>
      <c r="G38" s="49">
        <v>100</v>
      </c>
      <c r="H38" s="49"/>
      <c r="I38" s="58" t="s">
        <v>87</v>
      </c>
      <c r="J38" s="58"/>
      <c r="K38" s="49" t="s">
        <v>8</v>
      </c>
      <c r="L38" s="49"/>
      <c r="M38" s="28">
        <v>4875</v>
      </c>
      <c r="N38" s="22">
        <f>M38/75</f>
        <v>65</v>
      </c>
    </row>
    <row r="39" spans="2:14" s="3" customFormat="1" ht="27.75" customHeight="1" hidden="1">
      <c r="B39" s="24" t="s">
        <v>38</v>
      </c>
      <c r="C39" s="27" t="s">
        <v>18</v>
      </c>
      <c r="D39" s="46"/>
      <c r="E39" s="71"/>
      <c r="F39" s="72"/>
      <c r="G39" s="49">
        <v>110</v>
      </c>
      <c r="H39" s="49"/>
      <c r="I39" s="58" t="s">
        <v>87</v>
      </c>
      <c r="J39" s="58"/>
      <c r="K39" s="49" t="s">
        <v>8</v>
      </c>
      <c r="L39" s="49"/>
      <c r="M39" s="21">
        <v>5400</v>
      </c>
      <c r="N39" s="22">
        <f>M39/75</f>
        <v>72</v>
      </c>
    </row>
    <row r="40" spans="2:14" s="3" customFormat="1" ht="27.75" customHeight="1" hidden="1">
      <c r="B40" s="24" t="s">
        <v>39</v>
      </c>
      <c r="C40" s="27" t="s">
        <v>18</v>
      </c>
      <c r="D40" s="46"/>
      <c r="E40" s="71"/>
      <c r="F40" s="72"/>
      <c r="G40" s="49">
        <v>140</v>
      </c>
      <c r="H40" s="49"/>
      <c r="I40" s="58" t="s">
        <v>87</v>
      </c>
      <c r="J40" s="58"/>
      <c r="K40" s="49" t="s">
        <v>8</v>
      </c>
      <c r="L40" s="49"/>
      <c r="M40" s="28">
        <v>6525</v>
      </c>
      <c r="N40" s="22">
        <f>M40/75</f>
        <v>87</v>
      </c>
    </row>
    <row r="41" spans="2:14" s="3" customFormat="1" ht="27.75" customHeight="1" hidden="1">
      <c r="B41" s="24" t="s">
        <v>42</v>
      </c>
      <c r="C41" s="27" t="s">
        <v>18</v>
      </c>
      <c r="D41" s="46"/>
      <c r="E41" s="71"/>
      <c r="F41" s="72"/>
      <c r="G41" s="49">
        <v>160</v>
      </c>
      <c r="H41" s="49"/>
      <c r="I41" s="58" t="s">
        <v>87</v>
      </c>
      <c r="J41" s="58"/>
      <c r="K41" s="49" t="s">
        <v>8</v>
      </c>
      <c r="L41" s="49"/>
      <c r="M41" s="28">
        <v>8775</v>
      </c>
      <c r="N41" s="22">
        <f>M41/75</f>
        <v>117</v>
      </c>
    </row>
    <row r="42" spans="2:14" s="3" customFormat="1" ht="27.75" customHeight="1">
      <c r="B42" s="24" t="s">
        <v>263</v>
      </c>
      <c r="C42" s="25" t="s">
        <v>57</v>
      </c>
      <c r="D42" s="46" t="s">
        <v>238</v>
      </c>
      <c r="E42" s="71"/>
      <c r="F42" s="72"/>
      <c r="G42" s="49">
        <v>188</v>
      </c>
      <c r="H42" s="49"/>
      <c r="I42" s="58" t="s">
        <v>108</v>
      </c>
      <c r="J42" s="58"/>
      <c r="K42" s="49" t="s">
        <v>8</v>
      </c>
      <c r="L42" s="49"/>
      <c r="M42" s="28">
        <v>5446</v>
      </c>
      <c r="N42" s="22">
        <f>M42/70</f>
        <v>77.8</v>
      </c>
    </row>
    <row r="43" spans="2:14" s="3" customFormat="1" ht="27.75" customHeight="1">
      <c r="B43" s="24" t="s">
        <v>264</v>
      </c>
      <c r="C43" s="25" t="s">
        <v>57</v>
      </c>
      <c r="D43" s="46" t="s">
        <v>238</v>
      </c>
      <c r="E43" s="71"/>
      <c r="F43" s="72"/>
      <c r="G43" s="49">
        <v>150</v>
      </c>
      <c r="H43" s="49"/>
      <c r="I43" s="58" t="s">
        <v>108</v>
      </c>
      <c r="J43" s="58"/>
      <c r="K43" s="49" t="s">
        <v>8</v>
      </c>
      <c r="L43" s="49"/>
      <c r="M43" s="28">
        <v>4854</v>
      </c>
      <c r="N43" s="22">
        <f>M43/70</f>
        <v>69.34285714285714</v>
      </c>
    </row>
    <row r="44" spans="2:14" s="3" customFormat="1" ht="27.75" customHeight="1">
      <c r="B44" s="24" t="s">
        <v>54</v>
      </c>
      <c r="C44" s="25" t="s">
        <v>57</v>
      </c>
      <c r="D44" s="46" t="s">
        <v>236</v>
      </c>
      <c r="E44" s="71"/>
      <c r="F44" s="72"/>
      <c r="G44" s="49">
        <v>125</v>
      </c>
      <c r="H44" s="49"/>
      <c r="I44" s="58" t="s">
        <v>108</v>
      </c>
      <c r="J44" s="58"/>
      <c r="K44" s="49" t="s">
        <v>8</v>
      </c>
      <c r="L44" s="49"/>
      <c r="M44" s="28">
        <v>4480</v>
      </c>
      <c r="N44" s="22">
        <f>M44/70</f>
        <v>64</v>
      </c>
    </row>
    <row r="45" spans="2:14" s="3" customFormat="1" ht="27.75" customHeight="1">
      <c r="B45" s="24" t="s">
        <v>55</v>
      </c>
      <c r="C45" s="25" t="s">
        <v>57</v>
      </c>
      <c r="D45" s="46" t="s">
        <v>236</v>
      </c>
      <c r="E45" s="71"/>
      <c r="F45" s="72"/>
      <c r="G45" s="49">
        <v>105</v>
      </c>
      <c r="H45" s="49"/>
      <c r="I45" s="58" t="s">
        <v>108</v>
      </c>
      <c r="J45" s="58"/>
      <c r="K45" s="49" t="s">
        <v>8</v>
      </c>
      <c r="L45" s="49"/>
      <c r="M45" s="28">
        <v>3125</v>
      </c>
      <c r="N45" s="22">
        <f>M45/70</f>
        <v>44.642857142857146</v>
      </c>
    </row>
    <row r="46" spans="2:14" s="3" customFormat="1" ht="27.75" customHeight="1">
      <c r="B46" s="24" t="s">
        <v>56</v>
      </c>
      <c r="C46" s="25" t="s">
        <v>57</v>
      </c>
      <c r="D46" s="46" t="s">
        <v>237</v>
      </c>
      <c r="E46" s="71"/>
      <c r="F46" s="72"/>
      <c r="G46" s="49">
        <v>160</v>
      </c>
      <c r="H46" s="49"/>
      <c r="I46" s="58" t="s">
        <v>108</v>
      </c>
      <c r="J46" s="58"/>
      <c r="K46" s="49" t="s">
        <v>8</v>
      </c>
      <c r="L46" s="49"/>
      <c r="M46" s="28">
        <v>2184</v>
      </c>
      <c r="N46" s="22">
        <f>M46/70</f>
        <v>31.2</v>
      </c>
    </row>
    <row r="47" spans="2:14" s="3" customFormat="1" ht="27.75" customHeight="1">
      <c r="B47" s="24" t="s">
        <v>109</v>
      </c>
      <c r="C47" s="25" t="s">
        <v>19</v>
      </c>
      <c r="D47" s="46" t="s">
        <v>240</v>
      </c>
      <c r="E47" s="71"/>
      <c r="F47" s="72"/>
      <c r="G47" s="49">
        <v>130</v>
      </c>
      <c r="H47" s="49"/>
      <c r="I47" s="58" t="s">
        <v>87</v>
      </c>
      <c r="J47" s="58"/>
      <c r="K47" s="49" t="s">
        <v>8</v>
      </c>
      <c r="L47" s="49"/>
      <c r="M47" s="21">
        <v>6600</v>
      </c>
      <c r="N47" s="22">
        <f aca="true" t="shared" si="0" ref="N47:N53">M47/75</f>
        <v>88</v>
      </c>
    </row>
    <row r="48" spans="2:14" s="3" customFormat="1" ht="27.75" customHeight="1">
      <c r="B48" s="24" t="s">
        <v>110</v>
      </c>
      <c r="C48" s="25" t="s">
        <v>19</v>
      </c>
      <c r="D48" s="46" t="s">
        <v>239</v>
      </c>
      <c r="E48" s="71"/>
      <c r="F48" s="72"/>
      <c r="G48" s="49">
        <v>95</v>
      </c>
      <c r="H48" s="49"/>
      <c r="I48" s="58" t="s">
        <v>87</v>
      </c>
      <c r="J48" s="58"/>
      <c r="K48" s="49" t="s">
        <v>8</v>
      </c>
      <c r="L48" s="49"/>
      <c r="M48" s="28">
        <v>4725</v>
      </c>
      <c r="N48" s="22">
        <f t="shared" si="0"/>
        <v>63</v>
      </c>
    </row>
    <row r="49" spans="2:14" s="3" customFormat="1" ht="27.75" customHeight="1">
      <c r="B49" s="24" t="s">
        <v>111</v>
      </c>
      <c r="C49" s="25" t="s">
        <v>19</v>
      </c>
      <c r="D49" s="46" t="s">
        <v>239</v>
      </c>
      <c r="E49" s="71"/>
      <c r="F49" s="72"/>
      <c r="G49" s="49">
        <v>95</v>
      </c>
      <c r="H49" s="49"/>
      <c r="I49" s="58" t="s">
        <v>87</v>
      </c>
      <c r="J49" s="58"/>
      <c r="K49" s="49" t="s">
        <v>8</v>
      </c>
      <c r="L49" s="49"/>
      <c r="M49" s="28">
        <v>4050</v>
      </c>
      <c r="N49" s="22">
        <f t="shared" si="0"/>
        <v>54</v>
      </c>
    </row>
    <row r="50" spans="2:14" s="3" customFormat="1" ht="27.75" customHeight="1">
      <c r="B50" s="24" t="s">
        <v>104</v>
      </c>
      <c r="C50" s="25" t="s">
        <v>14</v>
      </c>
      <c r="D50" s="46" t="s">
        <v>242</v>
      </c>
      <c r="E50" s="71"/>
      <c r="F50" s="72"/>
      <c r="G50" s="49">
        <v>58</v>
      </c>
      <c r="H50" s="49"/>
      <c r="I50" s="58" t="s">
        <v>87</v>
      </c>
      <c r="J50" s="58"/>
      <c r="K50" s="49" t="s">
        <v>8</v>
      </c>
      <c r="L50" s="49"/>
      <c r="M50" s="28">
        <v>7849</v>
      </c>
      <c r="N50" s="22">
        <f t="shared" si="0"/>
        <v>104.65333333333334</v>
      </c>
    </row>
    <row r="51" spans="2:14" s="3" customFormat="1" ht="27.75" customHeight="1">
      <c r="B51" s="24" t="s">
        <v>105</v>
      </c>
      <c r="C51" s="25" t="s">
        <v>14</v>
      </c>
      <c r="D51" s="46" t="s">
        <v>241</v>
      </c>
      <c r="E51" s="71"/>
      <c r="F51" s="72"/>
      <c r="G51" s="49">
        <v>82</v>
      </c>
      <c r="H51" s="49"/>
      <c r="I51" s="58" t="s">
        <v>87</v>
      </c>
      <c r="J51" s="58"/>
      <c r="K51" s="49" t="s">
        <v>8</v>
      </c>
      <c r="L51" s="49"/>
      <c r="M51" s="28">
        <v>10297</v>
      </c>
      <c r="N51" s="22">
        <f t="shared" si="0"/>
        <v>137.29333333333332</v>
      </c>
    </row>
    <row r="52" spans="2:14" s="3" customFormat="1" ht="27.75" customHeight="1">
      <c r="B52" s="24" t="s">
        <v>103</v>
      </c>
      <c r="C52" s="25" t="s">
        <v>14</v>
      </c>
      <c r="D52" s="46" t="s">
        <v>244</v>
      </c>
      <c r="E52" s="71"/>
      <c r="F52" s="72"/>
      <c r="G52" s="49">
        <v>148</v>
      </c>
      <c r="H52" s="49"/>
      <c r="I52" s="58" t="s">
        <v>87</v>
      </c>
      <c r="J52" s="58"/>
      <c r="K52" s="49" t="s">
        <v>8</v>
      </c>
      <c r="L52" s="49"/>
      <c r="M52" s="28">
        <v>17533</v>
      </c>
      <c r="N52" s="22">
        <f t="shared" si="0"/>
        <v>233.77333333333334</v>
      </c>
    </row>
    <row r="53" spans="2:14" s="3" customFormat="1" ht="27.75" customHeight="1">
      <c r="B53" s="24" t="s">
        <v>106</v>
      </c>
      <c r="C53" s="25" t="s">
        <v>14</v>
      </c>
      <c r="D53" s="46" t="s">
        <v>243</v>
      </c>
      <c r="E53" s="71"/>
      <c r="F53" s="72"/>
      <c r="G53" s="49">
        <v>60</v>
      </c>
      <c r="H53" s="49"/>
      <c r="I53" s="58" t="s">
        <v>87</v>
      </c>
      <c r="J53" s="58"/>
      <c r="K53" s="49" t="s">
        <v>8</v>
      </c>
      <c r="L53" s="49"/>
      <c r="M53" s="28">
        <v>7849</v>
      </c>
      <c r="N53" s="22">
        <f t="shared" si="0"/>
        <v>104.65333333333334</v>
      </c>
    </row>
    <row r="54" spans="2:14" s="3" customFormat="1" ht="27.75" customHeight="1">
      <c r="B54" s="24" t="s">
        <v>160</v>
      </c>
      <c r="C54" s="25" t="s">
        <v>157</v>
      </c>
      <c r="D54" s="46" t="s">
        <v>172</v>
      </c>
      <c r="E54" s="71"/>
      <c r="F54" s="72"/>
      <c r="G54" s="49">
        <v>130</v>
      </c>
      <c r="H54" s="49"/>
      <c r="I54" s="58" t="s">
        <v>87</v>
      </c>
      <c r="J54" s="58"/>
      <c r="K54" s="49" t="s">
        <v>8</v>
      </c>
      <c r="L54" s="49"/>
      <c r="M54" s="32">
        <v>7200</v>
      </c>
      <c r="N54" s="22">
        <f>M54/75</f>
        <v>96</v>
      </c>
    </row>
    <row r="55" spans="2:14" s="3" customFormat="1" ht="27.75" customHeight="1">
      <c r="B55" s="24" t="s">
        <v>161</v>
      </c>
      <c r="C55" s="25" t="s">
        <v>157</v>
      </c>
      <c r="D55" s="46" t="s">
        <v>171</v>
      </c>
      <c r="E55" s="71"/>
      <c r="F55" s="72"/>
      <c r="G55" s="49">
        <v>130</v>
      </c>
      <c r="H55" s="49"/>
      <c r="I55" s="58" t="s">
        <v>87</v>
      </c>
      <c r="J55" s="58"/>
      <c r="K55" s="49" t="s">
        <v>8</v>
      </c>
      <c r="L55" s="49"/>
      <c r="M55" s="32">
        <v>10725</v>
      </c>
      <c r="N55" s="22">
        <f aca="true" t="shared" si="1" ref="N55:N72">M55/75</f>
        <v>143</v>
      </c>
    </row>
    <row r="56" spans="2:14" s="3" customFormat="1" ht="27.75" customHeight="1">
      <c r="B56" s="24" t="s">
        <v>162</v>
      </c>
      <c r="C56" s="25" t="s">
        <v>157</v>
      </c>
      <c r="D56" s="46" t="s">
        <v>173</v>
      </c>
      <c r="E56" s="71"/>
      <c r="F56" s="72"/>
      <c r="G56" s="49">
        <v>150</v>
      </c>
      <c r="H56" s="49"/>
      <c r="I56" s="58" t="s">
        <v>87</v>
      </c>
      <c r="J56" s="58"/>
      <c r="K56" s="49" t="s">
        <v>8</v>
      </c>
      <c r="L56" s="49"/>
      <c r="M56" s="32">
        <v>10050</v>
      </c>
      <c r="N56" s="22">
        <f t="shared" si="1"/>
        <v>134</v>
      </c>
    </row>
    <row r="57" spans="2:14" s="3" customFormat="1" ht="27.75" customHeight="1">
      <c r="B57" s="24" t="s">
        <v>163</v>
      </c>
      <c r="C57" s="25" t="s">
        <v>157</v>
      </c>
      <c r="D57" s="46" t="s">
        <v>174</v>
      </c>
      <c r="E57" s="71"/>
      <c r="F57" s="72"/>
      <c r="G57" s="49">
        <v>150</v>
      </c>
      <c r="H57" s="49"/>
      <c r="I57" s="58" t="s">
        <v>87</v>
      </c>
      <c r="J57" s="58"/>
      <c r="K57" s="49" t="s">
        <v>8</v>
      </c>
      <c r="L57" s="49"/>
      <c r="M57" s="32">
        <v>12600</v>
      </c>
      <c r="N57" s="22">
        <f t="shared" si="1"/>
        <v>168</v>
      </c>
    </row>
    <row r="58" spans="2:14" s="3" customFormat="1" ht="27.75" customHeight="1">
      <c r="B58" s="24" t="s">
        <v>164</v>
      </c>
      <c r="C58" s="25" t="s">
        <v>157</v>
      </c>
      <c r="D58" s="46" t="s">
        <v>175</v>
      </c>
      <c r="E58" s="71"/>
      <c r="F58" s="72"/>
      <c r="G58" s="49">
        <v>135</v>
      </c>
      <c r="H58" s="49"/>
      <c r="I58" s="58" t="s">
        <v>87</v>
      </c>
      <c r="J58" s="58"/>
      <c r="K58" s="49" t="s">
        <v>8</v>
      </c>
      <c r="L58" s="49"/>
      <c r="M58" s="48">
        <v>8775</v>
      </c>
      <c r="N58" s="22">
        <f t="shared" si="1"/>
        <v>117</v>
      </c>
    </row>
    <row r="59" spans="2:14" s="3" customFormat="1" ht="27.75" customHeight="1">
      <c r="B59" s="24" t="s">
        <v>176</v>
      </c>
      <c r="C59" s="25" t="s">
        <v>157</v>
      </c>
      <c r="D59" s="46" t="s">
        <v>177</v>
      </c>
      <c r="E59" s="71"/>
      <c r="F59" s="72"/>
      <c r="G59" s="49">
        <v>135</v>
      </c>
      <c r="H59" s="49"/>
      <c r="I59" s="58" t="s">
        <v>87</v>
      </c>
      <c r="J59" s="58"/>
      <c r="K59" s="49" t="s">
        <v>8</v>
      </c>
      <c r="L59" s="49"/>
      <c r="M59" s="48">
        <v>11400</v>
      </c>
      <c r="N59" s="22">
        <f t="shared" si="1"/>
        <v>152</v>
      </c>
    </row>
    <row r="60" spans="2:14" s="3" customFormat="1" ht="27.75" customHeight="1">
      <c r="B60" s="24" t="s">
        <v>165</v>
      </c>
      <c r="C60" s="25" t="s">
        <v>157</v>
      </c>
      <c r="D60" s="46" t="s">
        <v>178</v>
      </c>
      <c r="E60" s="71"/>
      <c r="F60" s="72"/>
      <c r="G60" s="49">
        <v>190</v>
      </c>
      <c r="H60" s="49"/>
      <c r="I60" s="58" t="s">
        <v>87</v>
      </c>
      <c r="J60" s="58"/>
      <c r="K60" s="49" t="s">
        <v>8</v>
      </c>
      <c r="L60" s="49"/>
      <c r="M60" s="32">
        <v>15675</v>
      </c>
      <c r="N60" s="22">
        <f t="shared" si="1"/>
        <v>209</v>
      </c>
    </row>
    <row r="61" spans="2:14" s="3" customFormat="1" ht="27.75" customHeight="1">
      <c r="B61" s="24" t="s">
        <v>166</v>
      </c>
      <c r="C61" s="25" t="s">
        <v>157</v>
      </c>
      <c r="D61" s="46" t="s">
        <v>179</v>
      </c>
      <c r="E61" s="71"/>
      <c r="F61" s="72"/>
      <c r="G61" s="49">
        <v>190</v>
      </c>
      <c r="H61" s="49"/>
      <c r="I61" s="58" t="s">
        <v>87</v>
      </c>
      <c r="J61" s="58"/>
      <c r="K61" s="49" t="s">
        <v>8</v>
      </c>
      <c r="L61" s="49"/>
      <c r="M61" s="32">
        <v>18825</v>
      </c>
      <c r="N61" s="22">
        <f t="shared" si="1"/>
        <v>251</v>
      </c>
    </row>
    <row r="62" spans="2:14" s="3" customFormat="1" ht="27.75" customHeight="1">
      <c r="B62" s="24" t="s">
        <v>180</v>
      </c>
      <c r="C62" s="25" t="s">
        <v>157</v>
      </c>
      <c r="D62" s="46" t="s">
        <v>182</v>
      </c>
      <c r="E62" s="71"/>
      <c r="F62" s="72"/>
      <c r="G62" s="49">
        <v>190</v>
      </c>
      <c r="H62" s="49"/>
      <c r="I62" s="58" t="s">
        <v>87</v>
      </c>
      <c r="J62" s="58"/>
      <c r="K62" s="49" t="s">
        <v>8</v>
      </c>
      <c r="L62" s="49"/>
      <c r="M62" s="32">
        <v>19500</v>
      </c>
      <c r="N62" s="22">
        <f>M62/75</f>
        <v>260</v>
      </c>
    </row>
    <row r="63" spans="2:14" s="3" customFormat="1" ht="27.75" customHeight="1">
      <c r="B63" s="24" t="s">
        <v>181</v>
      </c>
      <c r="C63" s="25" t="s">
        <v>157</v>
      </c>
      <c r="D63" s="46" t="s">
        <v>183</v>
      </c>
      <c r="E63" s="71"/>
      <c r="F63" s="72"/>
      <c r="G63" s="49">
        <v>210</v>
      </c>
      <c r="H63" s="49"/>
      <c r="I63" s="58" t="s">
        <v>87</v>
      </c>
      <c r="J63" s="58"/>
      <c r="K63" s="49" t="s">
        <v>8</v>
      </c>
      <c r="L63" s="49"/>
      <c r="M63" s="32">
        <v>20700</v>
      </c>
      <c r="N63" s="22">
        <f>M63/75</f>
        <v>276</v>
      </c>
    </row>
    <row r="64" spans="2:14" s="3" customFormat="1" ht="27.75" customHeight="1">
      <c r="B64" s="24" t="s">
        <v>266</v>
      </c>
      <c r="C64" s="25" t="s">
        <v>157</v>
      </c>
      <c r="D64" s="46" t="s">
        <v>267</v>
      </c>
      <c r="E64" s="71"/>
      <c r="F64" s="72"/>
      <c r="G64" s="49">
        <v>200</v>
      </c>
      <c r="H64" s="49"/>
      <c r="I64" s="58" t="s">
        <v>87</v>
      </c>
      <c r="J64" s="58"/>
      <c r="K64" s="49" t="s">
        <v>8</v>
      </c>
      <c r="L64" s="49"/>
      <c r="M64" s="32">
        <v>12900</v>
      </c>
      <c r="N64" s="22">
        <f t="shared" si="1"/>
        <v>172</v>
      </c>
    </row>
    <row r="65" spans="2:14" s="3" customFormat="1" ht="27.75" customHeight="1">
      <c r="B65" s="24" t="s">
        <v>268</v>
      </c>
      <c r="C65" s="25" t="s">
        <v>157</v>
      </c>
      <c r="D65" s="46" t="s">
        <v>269</v>
      </c>
      <c r="E65" s="71"/>
      <c r="F65" s="72"/>
      <c r="G65" s="49">
        <v>200</v>
      </c>
      <c r="H65" s="49"/>
      <c r="I65" s="58" t="s">
        <v>87</v>
      </c>
      <c r="J65" s="58"/>
      <c r="K65" s="49" t="s">
        <v>8</v>
      </c>
      <c r="L65" s="49"/>
      <c r="M65" s="32">
        <v>14175</v>
      </c>
      <c r="N65" s="22">
        <f t="shared" si="1"/>
        <v>189</v>
      </c>
    </row>
    <row r="66" spans="2:14" s="3" customFormat="1" ht="27.75" customHeight="1">
      <c r="B66" s="24" t="s">
        <v>196</v>
      </c>
      <c r="C66" s="25" t="s">
        <v>157</v>
      </c>
      <c r="D66" s="46" t="s">
        <v>197</v>
      </c>
      <c r="E66" s="71"/>
      <c r="F66" s="72"/>
      <c r="G66" s="49">
        <v>210</v>
      </c>
      <c r="H66" s="49"/>
      <c r="I66" s="58" t="s">
        <v>87</v>
      </c>
      <c r="J66" s="58"/>
      <c r="K66" s="49" t="s">
        <v>8</v>
      </c>
      <c r="L66" s="49"/>
      <c r="M66" s="32">
        <v>18130</v>
      </c>
      <c r="N66" s="22">
        <f t="shared" si="1"/>
        <v>241.73333333333332</v>
      </c>
    </row>
    <row r="67" spans="2:14" s="3" customFormat="1" ht="27.75" customHeight="1">
      <c r="B67" s="24" t="s">
        <v>195</v>
      </c>
      <c r="C67" s="25" t="s">
        <v>157</v>
      </c>
      <c r="D67" s="46" t="s">
        <v>198</v>
      </c>
      <c r="E67" s="71"/>
      <c r="F67" s="72"/>
      <c r="G67" s="49">
        <v>210</v>
      </c>
      <c r="H67" s="49"/>
      <c r="I67" s="58" t="s">
        <v>87</v>
      </c>
      <c r="J67" s="58"/>
      <c r="K67" s="49" t="s">
        <v>8</v>
      </c>
      <c r="L67" s="49"/>
      <c r="M67" s="32">
        <v>21375</v>
      </c>
      <c r="N67" s="22">
        <f t="shared" si="1"/>
        <v>285</v>
      </c>
    </row>
    <row r="68" spans="2:14" s="3" customFormat="1" ht="27.75" customHeight="1">
      <c r="B68" s="24" t="s">
        <v>271</v>
      </c>
      <c r="C68" s="25" t="s">
        <v>157</v>
      </c>
      <c r="D68" s="46" t="s">
        <v>197</v>
      </c>
      <c r="E68" s="71"/>
      <c r="F68" s="72"/>
      <c r="G68" s="49">
        <v>270</v>
      </c>
      <c r="H68" s="49"/>
      <c r="I68" s="58" t="s">
        <v>87</v>
      </c>
      <c r="J68" s="58"/>
      <c r="K68" s="49" t="s">
        <v>8</v>
      </c>
      <c r="L68" s="49"/>
      <c r="M68" s="32">
        <v>25125</v>
      </c>
      <c r="N68" s="22">
        <f>M68/75</f>
        <v>335</v>
      </c>
    </row>
    <row r="69" spans="2:14" s="3" customFormat="1" ht="27.75" customHeight="1">
      <c r="B69" s="24" t="s">
        <v>272</v>
      </c>
      <c r="C69" s="25" t="s">
        <v>157</v>
      </c>
      <c r="D69" s="46" t="s">
        <v>274</v>
      </c>
      <c r="E69" s="71"/>
      <c r="F69" s="72"/>
      <c r="G69" s="49">
        <v>270</v>
      </c>
      <c r="H69" s="49"/>
      <c r="I69" s="58" t="s">
        <v>87</v>
      </c>
      <c r="J69" s="58"/>
      <c r="K69" s="49" t="s">
        <v>8</v>
      </c>
      <c r="L69" s="49"/>
      <c r="M69" s="32">
        <v>27000</v>
      </c>
      <c r="N69" s="22">
        <f>M69/75</f>
        <v>360</v>
      </c>
    </row>
    <row r="70" spans="2:14" s="3" customFormat="1" ht="27.75" customHeight="1">
      <c r="B70" s="24" t="s">
        <v>273</v>
      </c>
      <c r="C70" s="25" t="s">
        <v>157</v>
      </c>
      <c r="D70" s="46" t="s">
        <v>275</v>
      </c>
      <c r="E70" s="71"/>
      <c r="F70" s="72"/>
      <c r="G70" s="49">
        <v>300</v>
      </c>
      <c r="H70" s="49"/>
      <c r="I70" s="58" t="s">
        <v>270</v>
      </c>
      <c r="J70" s="58"/>
      <c r="K70" s="49" t="s">
        <v>8</v>
      </c>
      <c r="L70" s="49"/>
      <c r="M70" s="32">
        <v>60210</v>
      </c>
      <c r="N70" s="22">
        <f>M70/45</f>
        <v>1338</v>
      </c>
    </row>
    <row r="71" spans="2:14" s="3" customFormat="1" ht="27.75" customHeight="1">
      <c r="B71" s="24" t="s">
        <v>184</v>
      </c>
      <c r="C71" s="25" t="s">
        <v>157</v>
      </c>
      <c r="D71" s="46" t="s">
        <v>185</v>
      </c>
      <c r="E71" s="71"/>
      <c r="F71" s="72"/>
      <c r="G71" s="49">
        <v>190</v>
      </c>
      <c r="H71" s="49"/>
      <c r="I71" s="58" t="s">
        <v>87</v>
      </c>
      <c r="J71" s="58"/>
      <c r="K71" s="49" t="s">
        <v>8</v>
      </c>
      <c r="L71" s="49"/>
      <c r="M71" s="32">
        <v>21375</v>
      </c>
      <c r="N71" s="22">
        <f t="shared" si="1"/>
        <v>285</v>
      </c>
    </row>
    <row r="72" spans="2:14" s="3" customFormat="1" ht="27.75" customHeight="1">
      <c r="B72" s="24" t="s">
        <v>167</v>
      </c>
      <c r="C72" s="25" t="s">
        <v>157</v>
      </c>
      <c r="D72" s="44" t="s">
        <v>186</v>
      </c>
      <c r="E72" s="71"/>
      <c r="F72" s="72"/>
      <c r="G72" s="49">
        <v>270</v>
      </c>
      <c r="H72" s="49"/>
      <c r="I72" s="58" t="s">
        <v>87</v>
      </c>
      <c r="J72" s="58"/>
      <c r="K72" s="49" t="s">
        <v>8</v>
      </c>
      <c r="L72" s="49"/>
      <c r="M72" s="32">
        <v>21375</v>
      </c>
      <c r="N72" s="22">
        <f t="shared" si="1"/>
        <v>285</v>
      </c>
    </row>
    <row r="73" spans="2:14" s="3" customFormat="1" ht="27.75" customHeight="1">
      <c r="B73" s="24" t="s">
        <v>168</v>
      </c>
      <c r="C73" s="25" t="s">
        <v>157</v>
      </c>
      <c r="D73" s="44" t="s">
        <v>187</v>
      </c>
      <c r="E73" s="71"/>
      <c r="F73" s="72"/>
      <c r="G73" s="49">
        <v>270</v>
      </c>
      <c r="H73" s="49"/>
      <c r="I73" s="58" t="s">
        <v>87</v>
      </c>
      <c r="J73" s="58"/>
      <c r="K73" s="49" t="s">
        <v>8</v>
      </c>
      <c r="L73" s="49"/>
      <c r="M73" s="32">
        <v>25125</v>
      </c>
      <c r="N73" s="22">
        <f>M73/75</f>
        <v>335</v>
      </c>
    </row>
    <row r="74" spans="2:14" s="3" customFormat="1" ht="27.75" customHeight="1">
      <c r="B74" s="24" t="s">
        <v>169</v>
      </c>
      <c r="C74" s="25" t="s">
        <v>157</v>
      </c>
      <c r="D74" s="29" t="s">
        <v>188</v>
      </c>
      <c r="E74" s="71"/>
      <c r="F74" s="72"/>
      <c r="G74" s="49">
        <v>380</v>
      </c>
      <c r="H74" s="49"/>
      <c r="I74" s="58" t="s">
        <v>158</v>
      </c>
      <c r="J74" s="58"/>
      <c r="K74" s="49" t="s">
        <v>8</v>
      </c>
      <c r="L74" s="49"/>
      <c r="M74" s="32">
        <v>30555</v>
      </c>
      <c r="N74" s="22">
        <f>M74/45</f>
        <v>679</v>
      </c>
    </row>
    <row r="75" spans="2:14" s="3" customFormat="1" ht="27.75" customHeight="1">
      <c r="B75" s="24" t="s">
        <v>170</v>
      </c>
      <c r="C75" s="25" t="s">
        <v>157</v>
      </c>
      <c r="D75" s="29" t="s">
        <v>189</v>
      </c>
      <c r="E75" s="71"/>
      <c r="F75" s="72"/>
      <c r="G75" s="49">
        <v>380</v>
      </c>
      <c r="H75" s="49"/>
      <c r="I75" s="58" t="s">
        <v>159</v>
      </c>
      <c r="J75" s="58"/>
      <c r="K75" s="49" t="s">
        <v>8</v>
      </c>
      <c r="L75" s="49"/>
      <c r="M75" s="32">
        <v>33120</v>
      </c>
      <c r="N75" s="22">
        <f>M75/45</f>
        <v>736</v>
      </c>
    </row>
    <row r="76" spans="2:14" s="3" customFormat="1" ht="27.75" customHeight="1">
      <c r="B76" s="24" t="s">
        <v>190</v>
      </c>
      <c r="C76" s="25" t="s">
        <v>157</v>
      </c>
      <c r="D76" s="29" t="s">
        <v>191</v>
      </c>
      <c r="E76" s="71"/>
      <c r="F76" s="72"/>
      <c r="G76" s="49">
        <v>210</v>
      </c>
      <c r="H76" s="49"/>
      <c r="I76" s="58" t="s">
        <v>158</v>
      </c>
      <c r="J76" s="58"/>
      <c r="K76" s="49" t="s">
        <v>8</v>
      </c>
      <c r="L76" s="49"/>
      <c r="M76" s="32">
        <v>26750</v>
      </c>
      <c r="N76" s="22">
        <f>M76/45</f>
        <v>594.4444444444445</v>
      </c>
    </row>
    <row r="77" spans="2:14" s="3" customFormat="1" ht="27.75" customHeight="1">
      <c r="B77" s="24" t="s">
        <v>246</v>
      </c>
      <c r="C77" s="25" t="s">
        <v>250</v>
      </c>
      <c r="D77" s="44" t="s">
        <v>251</v>
      </c>
      <c r="E77" s="71"/>
      <c r="F77" s="72"/>
      <c r="G77" s="49">
        <v>90</v>
      </c>
      <c r="H77" s="49"/>
      <c r="I77" s="58" t="s">
        <v>87</v>
      </c>
      <c r="J77" s="58"/>
      <c r="K77" s="49" t="s">
        <v>8</v>
      </c>
      <c r="L77" s="49"/>
      <c r="M77" s="28">
        <v>4650</v>
      </c>
      <c r="N77" s="22">
        <f>M77/75</f>
        <v>62</v>
      </c>
    </row>
    <row r="78" spans="2:14" s="3" customFormat="1" ht="27.75" customHeight="1">
      <c r="B78" s="24" t="s">
        <v>247</v>
      </c>
      <c r="C78" s="25" t="s">
        <v>250</v>
      </c>
      <c r="D78" s="44" t="s">
        <v>251</v>
      </c>
      <c r="E78" s="71"/>
      <c r="F78" s="72"/>
      <c r="G78" s="49">
        <v>115</v>
      </c>
      <c r="H78" s="49"/>
      <c r="I78" s="58" t="s">
        <v>89</v>
      </c>
      <c r="J78" s="58"/>
      <c r="K78" s="49" t="s">
        <v>8</v>
      </c>
      <c r="L78" s="49"/>
      <c r="M78" s="28">
        <v>6000</v>
      </c>
      <c r="N78" s="22">
        <f>M78/75</f>
        <v>80</v>
      </c>
    </row>
    <row r="79" spans="2:14" s="3" customFormat="1" ht="27.75" customHeight="1">
      <c r="B79" s="24" t="s">
        <v>248</v>
      </c>
      <c r="C79" s="25" t="s">
        <v>250</v>
      </c>
      <c r="D79" s="44" t="s">
        <v>251</v>
      </c>
      <c r="E79" s="71"/>
      <c r="F79" s="72"/>
      <c r="G79" s="66">
        <v>135</v>
      </c>
      <c r="H79" s="68"/>
      <c r="I79" s="58" t="s">
        <v>90</v>
      </c>
      <c r="J79" s="58"/>
      <c r="K79" s="49" t="s">
        <v>8</v>
      </c>
      <c r="L79" s="49"/>
      <c r="M79" s="28">
        <v>6950</v>
      </c>
      <c r="N79" s="22">
        <f>M79/75</f>
        <v>92.66666666666667</v>
      </c>
    </row>
    <row r="80" spans="2:14" s="3" customFormat="1" ht="27.75" customHeight="1">
      <c r="B80" s="24" t="s">
        <v>249</v>
      </c>
      <c r="C80" s="25" t="s">
        <v>250</v>
      </c>
      <c r="D80" s="44" t="s">
        <v>251</v>
      </c>
      <c r="E80" s="73"/>
      <c r="F80" s="74"/>
      <c r="G80" s="49">
        <v>265</v>
      </c>
      <c r="H80" s="49"/>
      <c r="I80" s="58" t="s">
        <v>159</v>
      </c>
      <c r="J80" s="58"/>
      <c r="K80" s="49" t="s">
        <v>8</v>
      </c>
      <c r="L80" s="49"/>
      <c r="M80" s="28">
        <v>14800</v>
      </c>
      <c r="N80" s="22">
        <f>M80/45</f>
        <v>328.8888888888889</v>
      </c>
    </row>
    <row r="81" spans="2:14" s="3" customFormat="1" ht="30" customHeight="1">
      <c r="B81" s="63" t="s">
        <v>153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5"/>
    </row>
    <row r="82" spans="2:14" s="3" customFormat="1" ht="17.25" customHeight="1">
      <c r="B82" s="77" t="s">
        <v>15</v>
      </c>
      <c r="C82" s="77"/>
      <c r="D82" s="77"/>
      <c r="E82" s="77"/>
      <c r="F82" s="77"/>
      <c r="G82" s="77"/>
      <c r="H82" s="9"/>
      <c r="I82" s="9"/>
      <c r="J82" s="9"/>
      <c r="K82" s="9"/>
      <c r="L82" s="9"/>
      <c r="M82" s="9"/>
      <c r="N82" s="9"/>
    </row>
    <row r="83" spans="2:14" s="3" customFormat="1" ht="17.25" customHeight="1">
      <c r="B83" s="8" t="s">
        <v>16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s="3" customFormat="1" ht="17.25" customHeight="1">
      <c r="B84" s="8" t="s">
        <v>17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s="3" customFormat="1" ht="19.5" customHeight="1">
      <c r="B85" s="50" t="s">
        <v>0</v>
      </c>
      <c r="C85" s="50" t="s">
        <v>4</v>
      </c>
      <c r="D85" s="50" t="s">
        <v>234</v>
      </c>
      <c r="E85" s="50" t="s">
        <v>5</v>
      </c>
      <c r="F85" s="50"/>
      <c r="G85" s="50" t="s">
        <v>123</v>
      </c>
      <c r="H85" s="50"/>
      <c r="I85" s="50" t="s">
        <v>2</v>
      </c>
      <c r="J85" s="50"/>
      <c r="K85" s="50" t="s">
        <v>6</v>
      </c>
      <c r="L85" s="50"/>
      <c r="M85" s="50" t="s">
        <v>3</v>
      </c>
      <c r="N85" s="50"/>
    </row>
    <row r="86" spans="2:14" s="3" customFormat="1" ht="30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14" t="s">
        <v>1</v>
      </c>
      <c r="N86" s="14" t="s">
        <v>84</v>
      </c>
    </row>
    <row r="87" spans="2:14" s="3" customFormat="1" ht="24" customHeight="1">
      <c r="B87" s="15" t="s">
        <v>31</v>
      </c>
      <c r="C87" s="25" t="s">
        <v>235</v>
      </c>
      <c r="D87" s="29" t="s">
        <v>7</v>
      </c>
      <c r="E87" s="69" t="s">
        <v>194</v>
      </c>
      <c r="F87" s="70"/>
      <c r="G87" s="49">
        <v>80</v>
      </c>
      <c r="H87" s="49"/>
      <c r="I87" s="58" t="s">
        <v>108</v>
      </c>
      <c r="J87" s="58"/>
      <c r="K87" s="49" t="s">
        <v>8</v>
      </c>
      <c r="L87" s="49"/>
      <c r="M87" s="17">
        <v>1599</v>
      </c>
      <c r="N87" s="18">
        <f>M87/70</f>
        <v>22.84285714285714</v>
      </c>
    </row>
    <row r="88" spans="2:14" s="3" customFormat="1" ht="24" customHeight="1">
      <c r="B88" s="15" t="s">
        <v>81</v>
      </c>
      <c r="C88" s="25" t="s">
        <v>235</v>
      </c>
      <c r="D88" s="16" t="s">
        <v>82</v>
      </c>
      <c r="E88" s="71"/>
      <c r="F88" s="72"/>
      <c r="G88" s="78">
        <v>100</v>
      </c>
      <c r="H88" s="78"/>
      <c r="I88" s="79" t="s">
        <v>88</v>
      </c>
      <c r="J88" s="79"/>
      <c r="K88" s="78" t="s">
        <v>8</v>
      </c>
      <c r="L88" s="78"/>
      <c r="M88" s="17">
        <v>1999</v>
      </c>
      <c r="N88" s="18">
        <f>M88/50</f>
        <v>39.98</v>
      </c>
    </row>
    <row r="89" spans="2:14" s="3" customFormat="1" ht="24" customHeight="1">
      <c r="B89" s="15" t="s">
        <v>67</v>
      </c>
      <c r="C89" s="25" t="s">
        <v>235</v>
      </c>
      <c r="D89" s="29" t="s">
        <v>68</v>
      </c>
      <c r="E89" s="71"/>
      <c r="F89" s="72"/>
      <c r="G89" s="49">
        <v>110</v>
      </c>
      <c r="H89" s="49"/>
      <c r="I89" s="79" t="s">
        <v>229</v>
      </c>
      <c r="J89" s="79"/>
      <c r="K89" s="49" t="s">
        <v>8</v>
      </c>
      <c r="L89" s="49"/>
      <c r="M89" s="17">
        <v>2699</v>
      </c>
      <c r="N89" s="18">
        <f>M89/75</f>
        <v>35.986666666666665</v>
      </c>
    </row>
    <row r="90" spans="2:14" s="3" customFormat="1" ht="24" customHeight="1">
      <c r="B90" s="30" t="s">
        <v>44</v>
      </c>
      <c r="C90" s="27" t="s">
        <v>18</v>
      </c>
      <c r="D90" s="29" t="s">
        <v>9</v>
      </c>
      <c r="E90" s="71"/>
      <c r="F90" s="72"/>
      <c r="G90" s="49">
        <v>90</v>
      </c>
      <c r="H90" s="49"/>
      <c r="I90" s="58" t="s">
        <v>87</v>
      </c>
      <c r="J90" s="58"/>
      <c r="K90" s="49" t="s">
        <v>8</v>
      </c>
      <c r="L90" s="49"/>
      <c r="M90" s="21">
        <v>2700</v>
      </c>
      <c r="N90" s="22">
        <f>M90/75</f>
        <v>36</v>
      </c>
    </row>
    <row r="91" spans="2:14" s="3" customFormat="1" ht="24" customHeight="1">
      <c r="B91" s="30" t="s">
        <v>43</v>
      </c>
      <c r="C91" s="27" t="s">
        <v>18</v>
      </c>
      <c r="D91" s="29" t="s">
        <v>51</v>
      </c>
      <c r="E91" s="71"/>
      <c r="F91" s="72"/>
      <c r="G91" s="49">
        <v>96</v>
      </c>
      <c r="H91" s="49"/>
      <c r="I91" s="58" t="s">
        <v>89</v>
      </c>
      <c r="J91" s="58"/>
      <c r="K91" s="49" t="s">
        <v>8</v>
      </c>
      <c r="L91" s="49"/>
      <c r="M91" s="21">
        <v>2700</v>
      </c>
      <c r="N91" s="22">
        <f>M91/75</f>
        <v>36</v>
      </c>
    </row>
    <row r="92" spans="2:14" s="3" customFormat="1" ht="24" customHeight="1">
      <c r="B92" s="30" t="s">
        <v>66</v>
      </c>
      <c r="C92" s="27" t="s">
        <v>18</v>
      </c>
      <c r="D92" s="29" t="s">
        <v>50</v>
      </c>
      <c r="E92" s="71"/>
      <c r="F92" s="72"/>
      <c r="G92" s="49">
        <v>85</v>
      </c>
      <c r="H92" s="49"/>
      <c r="I92" s="58" t="s">
        <v>90</v>
      </c>
      <c r="J92" s="58"/>
      <c r="K92" s="49" t="s">
        <v>8</v>
      </c>
      <c r="L92" s="49"/>
      <c r="M92" s="21">
        <v>3450</v>
      </c>
      <c r="N92" s="22">
        <f>M92/75</f>
        <v>46</v>
      </c>
    </row>
    <row r="93" spans="2:14" s="3" customFormat="1" ht="24" customHeight="1">
      <c r="B93" s="30" t="s">
        <v>40</v>
      </c>
      <c r="C93" s="27" t="s">
        <v>18</v>
      </c>
      <c r="D93" s="29" t="s">
        <v>53</v>
      </c>
      <c r="E93" s="71"/>
      <c r="F93" s="72"/>
      <c r="G93" s="49">
        <v>200</v>
      </c>
      <c r="H93" s="49"/>
      <c r="I93" s="58" t="s">
        <v>91</v>
      </c>
      <c r="J93" s="58"/>
      <c r="K93" s="49" t="s">
        <v>8</v>
      </c>
      <c r="L93" s="49"/>
      <c r="M93" s="21">
        <v>3900</v>
      </c>
      <c r="N93" s="22">
        <f>M93/100</f>
        <v>39</v>
      </c>
    </row>
    <row r="94" spans="2:14" s="4" customFormat="1" ht="24" customHeight="1">
      <c r="B94" s="31" t="s">
        <v>49</v>
      </c>
      <c r="C94" s="27" t="s">
        <v>18</v>
      </c>
      <c r="D94" s="26" t="s">
        <v>52</v>
      </c>
      <c r="E94" s="71"/>
      <c r="F94" s="72"/>
      <c r="G94" s="102">
        <v>110</v>
      </c>
      <c r="H94" s="102"/>
      <c r="I94" s="103" t="s">
        <v>87</v>
      </c>
      <c r="J94" s="103"/>
      <c r="K94" s="102" t="s">
        <v>8</v>
      </c>
      <c r="L94" s="102"/>
      <c r="M94" s="32">
        <v>4120</v>
      </c>
      <c r="N94" s="22">
        <f>M94/75</f>
        <v>54.93333333333333</v>
      </c>
    </row>
    <row r="95" spans="2:14" s="3" customFormat="1" ht="24" customHeight="1">
      <c r="B95" s="30" t="s">
        <v>48</v>
      </c>
      <c r="C95" s="27" t="s">
        <v>18</v>
      </c>
      <c r="D95" s="29" t="s">
        <v>50</v>
      </c>
      <c r="E95" s="71"/>
      <c r="F95" s="72"/>
      <c r="G95" s="49">
        <v>90</v>
      </c>
      <c r="H95" s="49"/>
      <c r="I95" s="58" t="s">
        <v>90</v>
      </c>
      <c r="J95" s="58"/>
      <c r="K95" s="49" t="s">
        <v>8</v>
      </c>
      <c r="L95" s="49"/>
      <c r="M95" s="21">
        <v>4350</v>
      </c>
      <c r="N95" s="22">
        <f>M95/75</f>
        <v>58</v>
      </c>
    </row>
    <row r="96" spans="2:14" s="3" customFormat="1" ht="24" customHeight="1">
      <c r="B96" s="24" t="s">
        <v>133</v>
      </c>
      <c r="C96" s="25" t="s">
        <v>57</v>
      </c>
      <c r="D96" s="26" t="s">
        <v>134</v>
      </c>
      <c r="E96" s="71"/>
      <c r="F96" s="72"/>
      <c r="G96" s="49">
        <v>132</v>
      </c>
      <c r="H96" s="49"/>
      <c r="I96" s="58" t="s">
        <v>126</v>
      </c>
      <c r="J96" s="58"/>
      <c r="K96" s="49" t="s">
        <v>8</v>
      </c>
      <c r="L96" s="49"/>
      <c r="M96" s="21">
        <v>4235</v>
      </c>
      <c r="N96" s="22">
        <f>M96/70</f>
        <v>60.5</v>
      </c>
    </row>
    <row r="97" spans="2:14" s="3" customFormat="1" ht="24" customHeight="1">
      <c r="B97" s="24" t="s">
        <v>128</v>
      </c>
      <c r="C97" s="25" t="s">
        <v>57</v>
      </c>
      <c r="D97" s="26" t="s">
        <v>130</v>
      </c>
      <c r="E97" s="71"/>
      <c r="F97" s="72"/>
      <c r="G97" s="49">
        <v>132</v>
      </c>
      <c r="H97" s="49"/>
      <c r="I97" s="58" t="s">
        <v>129</v>
      </c>
      <c r="J97" s="58"/>
      <c r="K97" s="49" t="s">
        <v>8</v>
      </c>
      <c r="L97" s="49"/>
      <c r="M97" s="21">
        <v>1480</v>
      </c>
      <c r="N97" s="22">
        <f>M97/35</f>
        <v>42.285714285714285</v>
      </c>
    </row>
    <row r="98" spans="2:14" s="3" customFormat="1" ht="24" customHeight="1">
      <c r="B98" s="24" t="s">
        <v>230</v>
      </c>
      <c r="C98" s="25" t="s">
        <v>57</v>
      </c>
      <c r="D98" s="26" t="s">
        <v>231</v>
      </c>
      <c r="E98" s="71"/>
      <c r="F98" s="72"/>
      <c r="G98" s="49">
        <v>105</v>
      </c>
      <c r="H98" s="49"/>
      <c r="I98" s="58" t="s">
        <v>127</v>
      </c>
      <c r="J98" s="58"/>
      <c r="K98" s="49" t="s">
        <v>8</v>
      </c>
      <c r="L98" s="49"/>
      <c r="M98" s="21">
        <v>2320</v>
      </c>
      <c r="N98" s="22">
        <f aca="true" t="shared" si="2" ref="N98:N104">M98/70</f>
        <v>33.142857142857146</v>
      </c>
    </row>
    <row r="99" spans="2:14" s="3" customFormat="1" ht="24" customHeight="1">
      <c r="B99" s="24" t="s">
        <v>60</v>
      </c>
      <c r="C99" s="25" t="s">
        <v>57</v>
      </c>
      <c r="D99" s="29" t="s">
        <v>232</v>
      </c>
      <c r="E99" s="71"/>
      <c r="F99" s="72"/>
      <c r="G99" s="49">
        <v>105</v>
      </c>
      <c r="H99" s="49"/>
      <c r="I99" s="58" t="s">
        <v>124</v>
      </c>
      <c r="J99" s="58"/>
      <c r="K99" s="49" t="s">
        <v>8</v>
      </c>
      <c r="L99" s="49"/>
      <c r="M99" s="21">
        <v>2278</v>
      </c>
      <c r="N99" s="22">
        <f t="shared" si="2"/>
        <v>32.542857142857144</v>
      </c>
    </row>
    <row r="100" spans="2:14" s="3" customFormat="1" ht="24" customHeight="1">
      <c r="B100" s="24" t="s">
        <v>59</v>
      </c>
      <c r="C100" s="25" t="s">
        <v>57</v>
      </c>
      <c r="D100" s="29" t="s">
        <v>7</v>
      </c>
      <c r="E100" s="71"/>
      <c r="F100" s="72"/>
      <c r="G100" s="49">
        <v>90</v>
      </c>
      <c r="H100" s="49"/>
      <c r="I100" s="58" t="s">
        <v>125</v>
      </c>
      <c r="J100" s="58"/>
      <c r="K100" s="49" t="s">
        <v>8</v>
      </c>
      <c r="L100" s="49"/>
      <c r="M100" s="21">
        <v>2233</v>
      </c>
      <c r="N100" s="22">
        <f t="shared" si="2"/>
        <v>31.9</v>
      </c>
    </row>
    <row r="101" spans="2:14" s="3" customFormat="1" ht="24" customHeight="1">
      <c r="B101" s="45" t="s">
        <v>63</v>
      </c>
      <c r="C101" s="25" t="s">
        <v>57</v>
      </c>
      <c r="D101" s="29" t="s">
        <v>233</v>
      </c>
      <c r="E101" s="71"/>
      <c r="F101" s="72"/>
      <c r="G101" s="49">
        <v>100</v>
      </c>
      <c r="H101" s="49"/>
      <c r="I101" s="58" t="s">
        <v>124</v>
      </c>
      <c r="J101" s="58"/>
      <c r="K101" s="49" t="s">
        <v>8</v>
      </c>
      <c r="L101" s="49"/>
      <c r="M101" s="21">
        <v>2075</v>
      </c>
      <c r="N101" s="22">
        <f t="shared" si="2"/>
        <v>29.642857142857142</v>
      </c>
    </row>
    <row r="102" spans="2:14" s="3" customFormat="1" ht="24" customHeight="1">
      <c r="B102" s="24" t="s">
        <v>61</v>
      </c>
      <c r="C102" s="25" t="s">
        <v>57</v>
      </c>
      <c r="D102" s="26" t="s">
        <v>62</v>
      </c>
      <c r="E102" s="71"/>
      <c r="F102" s="72"/>
      <c r="G102" s="49">
        <v>105</v>
      </c>
      <c r="H102" s="49"/>
      <c r="I102" s="58" t="s">
        <v>127</v>
      </c>
      <c r="J102" s="58"/>
      <c r="K102" s="49" t="s">
        <v>8</v>
      </c>
      <c r="L102" s="49"/>
      <c r="M102" s="21">
        <v>3262</v>
      </c>
      <c r="N102" s="22">
        <f t="shared" si="2"/>
        <v>46.6</v>
      </c>
    </row>
    <row r="103" spans="2:14" s="3" customFormat="1" ht="24" customHeight="1">
      <c r="B103" s="24" t="s">
        <v>58</v>
      </c>
      <c r="C103" s="25" t="s">
        <v>57</v>
      </c>
      <c r="D103" s="29" t="s">
        <v>7</v>
      </c>
      <c r="E103" s="71"/>
      <c r="F103" s="72"/>
      <c r="G103" s="49">
        <v>72</v>
      </c>
      <c r="H103" s="49"/>
      <c r="I103" s="58" t="s">
        <v>124</v>
      </c>
      <c r="J103" s="58"/>
      <c r="K103" s="49" t="s">
        <v>8</v>
      </c>
      <c r="L103" s="49"/>
      <c r="M103" s="21">
        <v>1428</v>
      </c>
      <c r="N103" s="22">
        <f t="shared" si="2"/>
        <v>20.4</v>
      </c>
    </row>
    <row r="104" spans="2:14" s="3" customFormat="1" ht="24" customHeight="1">
      <c r="B104" s="24" t="s">
        <v>107</v>
      </c>
      <c r="C104" s="25" t="s">
        <v>19</v>
      </c>
      <c r="D104" s="29" t="s">
        <v>20</v>
      </c>
      <c r="E104" s="71"/>
      <c r="F104" s="72"/>
      <c r="G104" s="49">
        <v>85</v>
      </c>
      <c r="H104" s="49"/>
      <c r="I104" s="58" t="s">
        <v>108</v>
      </c>
      <c r="J104" s="58"/>
      <c r="K104" s="49" t="s">
        <v>8</v>
      </c>
      <c r="L104" s="49"/>
      <c r="M104" s="28">
        <v>1750</v>
      </c>
      <c r="N104" s="18">
        <f t="shared" si="2"/>
        <v>25</v>
      </c>
    </row>
    <row r="105" spans="2:14" s="3" customFormat="1" ht="24" customHeight="1">
      <c r="B105" s="24" t="s">
        <v>21</v>
      </c>
      <c r="C105" s="25" t="s">
        <v>19</v>
      </c>
      <c r="D105" s="29" t="s">
        <v>22</v>
      </c>
      <c r="E105" s="71"/>
      <c r="F105" s="72"/>
      <c r="G105" s="49">
        <v>125</v>
      </c>
      <c r="H105" s="49"/>
      <c r="I105" s="58" t="s">
        <v>92</v>
      </c>
      <c r="J105" s="58"/>
      <c r="K105" s="49" t="s">
        <v>8</v>
      </c>
      <c r="L105" s="49"/>
      <c r="M105" s="28">
        <v>13950</v>
      </c>
      <c r="N105" s="18">
        <f>M105/150</f>
        <v>93</v>
      </c>
    </row>
    <row r="106" spans="2:14" s="3" customFormat="1" ht="24" customHeight="1">
      <c r="B106" s="24" t="s">
        <v>112</v>
      </c>
      <c r="C106" s="25" t="s">
        <v>14</v>
      </c>
      <c r="D106" s="29" t="s">
        <v>114</v>
      </c>
      <c r="E106" s="71"/>
      <c r="F106" s="72"/>
      <c r="G106" s="49">
        <v>108</v>
      </c>
      <c r="H106" s="49"/>
      <c r="I106" s="58" t="s">
        <v>87</v>
      </c>
      <c r="J106" s="58"/>
      <c r="K106" s="49" t="s">
        <v>8</v>
      </c>
      <c r="L106" s="49"/>
      <c r="M106" s="28">
        <v>11689</v>
      </c>
      <c r="N106" s="22">
        <f aca="true" t="shared" si="3" ref="N106:N111">M106/75</f>
        <v>155.85333333333332</v>
      </c>
    </row>
    <row r="107" spans="2:14" s="3" customFormat="1" ht="24" customHeight="1">
      <c r="B107" s="24" t="s">
        <v>113</v>
      </c>
      <c r="C107" s="25" t="s">
        <v>14</v>
      </c>
      <c r="D107" s="29" t="s">
        <v>115</v>
      </c>
      <c r="E107" s="71"/>
      <c r="F107" s="72"/>
      <c r="G107" s="49">
        <v>149</v>
      </c>
      <c r="H107" s="49"/>
      <c r="I107" s="58" t="s">
        <v>87</v>
      </c>
      <c r="J107" s="58"/>
      <c r="K107" s="49" t="s">
        <v>8</v>
      </c>
      <c r="L107" s="49"/>
      <c r="M107" s="28">
        <v>18368</v>
      </c>
      <c r="N107" s="22">
        <f t="shared" si="3"/>
        <v>244.90666666666667</v>
      </c>
    </row>
    <row r="108" spans="2:14" s="3" customFormat="1" ht="24" customHeight="1">
      <c r="B108" s="24" t="s">
        <v>135</v>
      </c>
      <c r="C108" s="20" t="s">
        <v>157</v>
      </c>
      <c r="D108" s="29" t="s">
        <v>142</v>
      </c>
      <c r="E108" s="71"/>
      <c r="F108" s="72"/>
      <c r="G108" s="49">
        <v>180</v>
      </c>
      <c r="H108" s="49"/>
      <c r="I108" s="58" t="s">
        <v>87</v>
      </c>
      <c r="J108" s="58"/>
      <c r="K108" s="49" t="s">
        <v>8</v>
      </c>
      <c r="L108" s="49"/>
      <c r="M108" s="48">
        <v>12300</v>
      </c>
      <c r="N108" s="22">
        <f t="shared" si="3"/>
        <v>164</v>
      </c>
    </row>
    <row r="109" spans="2:14" s="3" customFormat="1" ht="24" customHeight="1" hidden="1">
      <c r="B109" s="24" t="s">
        <v>136</v>
      </c>
      <c r="C109" s="20" t="s">
        <v>157</v>
      </c>
      <c r="D109" s="29" t="s">
        <v>142</v>
      </c>
      <c r="E109" s="71"/>
      <c r="F109" s="72"/>
      <c r="G109" s="49">
        <v>180</v>
      </c>
      <c r="H109" s="49"/>
      <c r="I109" s="58" t="s">
        <v>87</v>
      </c>
      <c r="J109" s="58"/>
      <c r="K109" s="49" t="s">
        <v>8</v>
      </c>
      <c r="L109" s="49"/>
      <c r="M109" s="47" t="s">
        <v>265</v>
      </c>
      <c r="N109" s="22"/>
    </row>
    <row r="110" spans="2:14" s="3" customFormat="1" ht="24" customHeight="1">
      <c r="B110" s="24" t="s">
        <v>137</v>
      </c>
      <c r="C110" s="20" t="s">
        <v>157</v>
      </c>
      <c r="D110" s="29" t="s">
        <v>143</v>
      </c>
      <c r="E110" s="71"/>
      <c r="F110" s="72"/>
      <c r="G110" s="49">
        <v>150</v>
      </c>
      <c r="H110" s="49"/>
      <c r="I110" s="58" t="s">
        <v>87</v>
      </c>
      <c r="J110" s="58"/>
      <c r="K110" s="49" t="s">
        <v>8</v>
      </c>
      <c r="L110" s="49"/>
      <c r="M110" s="48">
        <v>10050</v>
      </c>
      <c r="N110" s="22">
        <f t="shared" si="3"/>
        <v>134</v>
      </c>
    </row>
    <row r="111" spans="2:14" s="3" customFormat="1" ht="24" customHeight="1">
      <c r="B111" s="124" t="s">
        <v>138</v>
      </c>
      <c r="C111" s="20" t="s">
        <v>157</v>
      </c>
      <c r="D111" s="126" t="s">
        <v>144</v>
      </c>
      <c r="E111" s="71"/>
      <c r="F111" s="72"/>
      <c r="G111" s="49">
        <v>180</v>
      </c>
      <c r="H111" s="49"/>
      <c r="I111" s="58" t="s">
        <v>87</v>
      </c>
      <c r="J111" s="58"/>
      <c r="K111" s="49" t="s">
        <v>8</v>
      </c>
      <c r="L111" s="49"/>
      <c r="M111" s="32">
        <v>5850</v>
      </c>
      <c r="N111" s="22">
        <f t="shared" si="3"/>
        <v>78</v>
      </c>
    </row>
    <row r="112" spans="2:14" s="3" customFormat="1" ht="24" customHeight="1">
      <c r="B112" s="125"/>
      <c r="C112" s="20" t="s">
        <v>157</v>
      </c>
      <c r="D112" s="127"/>
      <c r="E112" s="71"/>
      <c r="F112" s="72"/>
      <c r="G112" s="49">
        <v>180</v>
      </c>
      <c r="H112" s="49"/>
      <c r="I112" s="58" t="s">
        <v>141</v>
      </c>
      <c r="J112" s="58"/>
      <c r="K112" s="49" t="s">
        <v>8</v>
      </c>
      <c r="L112" s="49"/>
      <c r="M112" s="32">
        <v>7800</v>
      </c>
      <c r="N112" s="18">
        <f>M112/100</f>
        <v>78</v>
      </c>
    </row>
    <row r="113" spans="2:14" s="3" customFormat="1" ht="24" customHeight="1">
      <c r="B113" s="24" t="s">
        <v>139</v>
      </c>
      <c r="C113" s="20" t="s">
        <v>157</v>
      </c>
      <c r="D113" s="29" t="s">
        <v>145</v>
      </c>
      <c r="E113" s="71"/>
      <c r="F113" s="72"/>
      <c r="G113" s="49">
        <v>90</v>
      </c>
      <c r="H113" s="49"/>
      <c r="I113" s="58" t="s">
        <v>87</v>
      </c>
      <c r="J113" s="58"/>
      <c r="K113" s="49" t="s">
        <v>8</v>
      </c>
      <c r="L113" s="49"/>
      <c r="M113" s="32">
        <v>24000</v>
      </c>
      <c r="N113" s="22">
        <f>M113/75</f>
        <v>320</v>
      </c>
    </row>
    <row r="114" spans="2:14" s="3" customFormat="1" ht="24" customHeight="1">
      <c r="B114" s="24" t="s">
        <v>140</v>
      </c>
      <c r="C114" s="20" t="s">
        <v>157</v>
      </c>
      <c r="D114" s="29" t="s">
        <v>146</v>
      </c>
      <c r="E114" s="71"/>
      <c r="F114" s="72"/>
      <c r="G114" s="49">
        <v>120</v>
      </c>
      <c r="H114" s="49"/>
      <c r="I114" s="58" t="s">
        <v>87</v>
      </c>
      <c r="J114" s="58"/>
      <c r="K114" s="49" t="s">
        <v>8</v>
      </c>
      <c r="L114" s="49"/>
      <c r="M114" s="32">
        <v>8775</v>
      </c>
      <c r="N114" s="22">
        <f>M114/75</f>
        <v>117</v>
      </c>
    </row>
    <row r="115" spans="2:14" s="3" customFormat="1" ht="24" customHeight="1">
      <c r="B115" s="24" t="s">
        <v>252</v>
      </c>
      <c r="C115" s="25" t="s">
        <v>250</v>
      </c>
      <c r="D115" s="29" t="s">
        <v>254</v>
      </c>
      <c r="E115" s="71"/>
      <c r="F115" s="72"/>
      <c r="G115" s="49">
        <v>110</v>
      </c>
      <c r="H115" s="49"/>
      <c r="I115" s="58" t="s">
        <v>87</v>
      </c>
      <c r="J115" s="58"/>
      <c r="K115" s="49" t="s">
        <v>8</v>
      </c>
      <c r="L115" s="49"/>
      <c r="M115" s="32">
        <v>6700</v>
      </c>
      <c r="N115" s="22">
        <f>M115/75</f>
        <v>89.33333333333333</v>
      </c>
    </row>
    <row r="116" spans="2:14" s="3" customFormat="1" ht="24" customHeight="1">
      <c r="B116" s="24" t="s">
        <v>253</v>
      </c>
      <c r="C116" s="25" t="s">
        <v>250</v>
      </c>
      <c r="D116" s="29" t="s">
        <v>255</v>
      </c>
      <c r="E116" s="73"/>
      <c r="F116" s="74"/>
      <c r="G116" s="49">
        <v>90</v>
      </c>
      <c r="H116" s="49"/>
      <c r="I116" s="58" t="s">
        <v>87</v>
      </c>
      <c r="J116" s="58"/>
      <c r="K116" s="49" t="s">
        <v>8</v>
      </c>
      <c r="L116" s="49"/>
      <c r="M116" s="32">
        <v>5500</v>
      </c>
      <c r="N116" s="22">
        <f>M116/75</f>
        <v>73.33333333333333</v>
      </c>
    </row>
    <row r="117" spans="2:14" s="3" customFormat="1" ht="25.5" customHeight="1">
      <c r="B117" s="64" t="s">
        <v>74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</row>
    <row r="118" spans="2:14" s="3" customFormat="1" ht="19.5" customHeight="1">
      <c r="B118" s="8" t="s">
        <v>75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s="3" customFormat="1" ht="23.25" customHeight="1">
      <c r="B119" s="50" t="s">
        <v>0</v>
      </c>
      <c r="C119" s="50" t="s">
        <v>4</v>
      </c>
      <c r="D119" s="50" t="s">
        <v>234</v>
      </c>
      <c r="E119" s="93" t="s">
        <v>123</v>
      </c>
      <c r="F119" s="94"/>
      <c r="G119" s="95"/>
      <c r="H119" s="93" t="s">
        <v>2</v>
      </c>
      <c r="I119" s="94"/>
      <c r="J119" s="95"/>
      <c r="K119" s="89" t="s">
        <v>6</v>
      </c>
      <c r="L119" s="90"/>
      <c r="M119" s="50" t="s">
        <v>3</v>
      </c>
      <c r="N119" s="50"/>
    </row>
    <row r="120" spans="2:14" s="3" customFormat="1" ht="27" customHeight="1">
      <c r="B120" s="50"/>
      <c r="C120" s="50"/>
      <c r="D120" s="50"/>
      <c r="E120" s="96"/>
      <c r="F120" s="91"/>
      <c r="G120" s="97"/>
      <c r="H120" s="96"/>
      <c r="I120" s="91"/>
      <c r="J120" s="97"/>
      <c r="K120" s="91"/>
      <c r="L120" s="92"/>
      <c r="M120" s="14" t="s">
        <v>1</v>
      </c>
      <c r="N120" s="14" t="s">
        <v>84</v>
      </c>
    </row>
    <row r="121" spans="2:53" s="3" customFormat="1" ht="24" customHeight="1">
      <c r="B121" s="54" t="s">
        <v>69</v>
      </c>
      <c r="C121" s="56" t="s">
        <v>235</v>
      </c>
      <c r="D121" s="51" t="s">
        <v>245</v>
      </c>
      <c r="E121" s="83">
        <v>60</v>
      </c>
      <c r="F121" s="84"/>
      <c r="G121" s="85"/>
      <c r="H121" s="81" t="s">
        <v>70</v>
      </c>
      <c r="I121" s="67"/>
      <c r="J121" s="82"/>
      <c r="K121" s="68" t="s">
        <v>8</v>
      </c>
      <c r="L121" s="49"/>
      <c r="M121" s="17">
        <v>1199</v>
      </c>
      <c r="N121" s="18">
        <f>M121/60</f>
        <v>19.983333333333334</v>
      </c>
      <c r="BA121" s="5"/>
    </row>
    <row r="122" spans="2:53" s="3" customFormat="1" ht="24" customHeight="1">
      <c r="B122" s="55"/>
      <c r="C122" s="57"/>
      <c r="D122" s="52"/>
      <c r="E122" s="86"/>
      <c r="F122" s="87"/>
      <c r="G122" s="88"/>
      <c r="H122" s="81" t="s">
        <v>71</v>
      </c>
      <c r="I122" s="67"/>
      <c r="J122" s="82"/>
      <c r="K122" s="68" t="s">
        <v>8</v>
      </c>
      <c r="L122" s="49"/>
      <c r="M122" s="17">
        <v>1399</v>
      </c>
      <c r="N122" s="18">
        <f>M122/70</f>
        <v>19.985714285714284</v>
      </c>
      <c r="BA122" s="5"/>
    </row>
    <row r="123" spans="2:53" s="3" customFormat="1" ht="24" customHeight="1">
      <c r="B123" s="54" t="s">
        <v>72</v>
      </c>
      <c r="C123" s="56" t="s">
        <v>235</v>
      </c>
      <c r="D123" s="52"/>
      <c r="E123" s="83">
        <v>80</v>
      </c>
      <c r="F123" s="84"/>
      <c r="G123" s="85"/>
      <c r="H123" s="81" t="s">
        <v>70</v>
      </c>
      <c r="I123" s="67"/>
      <c r="J123" s="82"/>
      <c r="K123" s="68" t="s">
        <v>8</v>
      </c>
      <c r="L123" s="49"/>
      <c r="M123" s="17">
        <v>1399</v>
      </c>
      <c r="N123" s="18">
        <f>M123/60</f>
        <v>23.316666666666666</v>
      </c>
      <c r="BA123" s="5"/>
    </row>
    <row r="124" spans="2:53" s="3" customFormat="1" ht="24" customHeight="1">
      <c r="B124" s="55"/>
      <c r="C124" s="57"/>
      <c r="D124" s="52"/>
      <c r="E124" s="86"/>
      <c r="F124" s="87"/>
      <c r="G124" s="88"/>
      <c r="H124" s="81" t="s">
        <v>71</v>
      </c>
      <c r="I124" s="67"/>
      <c r="J124" s="82"/>
      <c r="K124" s="68" t="s">
        <v>8</v>
      </c>
      <c r="L124" s="49"/>
      <c r="M124" s="17">
        <v>1599</v>
      </c>
      <c r="N124" s="18">
        <f>M124/70</f>
        <v>22.84285714285714</v>
      </c>
      <c r="BA124" s="5"/>
    </row>
    <row r="125" spans="2:53" s="3" customFormat="1" ht="24" customHeight="1">
      <c r="B125" s="54" t="s">
        <v>73</v>
      </c>
      <c r="C125" s="56" t="s">
        <v>235</v>
      </c>
      <c r="D125" s="52"/>
      <c r="E125" s="83">
        <v>130</v>
      </c>
      <c r="F125" s="84"/>
      <c r="G125" s="85"/>
      <c r="H125" s="81" t="s">
        <v>70</v>
      </c>
      <c r="I125" s="67"/>
      <c r="J125" s="82"/>
      <c r="K125" s="68" t="s">
        <v>8</v>
      </c>
      <c r="L125" s="49"/>
      <c r="M125" s="17">
        <v>1799</v>
      </c>
      <c r="N125" s="18">
        <f>M125/60</f>
        <v>29.983333333333334</v>
      </c>
      <c r="BA125" s="5"/>
    </row>
    <row r="126" spans="2:53" s="3" customFormat="1" ht="24" customHeight="1">
      <c r="B126" s="55"/>
      <c r="C126" s="57"/>
      <c r="D126" s="53"/>
      <c r="E126" s="99"/>
      <c r="F126" s="100"/>
      <c r="G126" s="101"/>
      <c r="H126" s="83" t="s">
        <v>71</v>
      </c>
      <c r="I126" s="84"/>
      <c r="J126" s="85"/>
      <c r="K126" s="70" t="s">
        <v>8</v>
      </c>
      <c r="L126" s="80"/>
      <c r="M126" s="33">
        <v>2099</v>
      </c>
      <c r="N126" s="34">
        <f>M126/70</f>
        <v>29.985714285714284</v>
      </c>
      <c r="BA126" s="5"/>
    </row>
    <row r="127" spans="2:14" s="3" customFormat="1" ht="25.5" customHeight="1">
      <c r="B127" s="63" t="s">
        <v>23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s="3" customFormat="1" ht="19.5" customHeight="1">
      <c r="B128" s="35" t="s">
        <v>24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7"/>
    </row>
    <row r="129" spans="2:14" s="3" customFormat="1" ht="23.25" customHeight="1">
      <c r="B129" s="98" t="s">
        <v>25</v>
      </c>
      <c r="C129" s="98"/>
      <c r="D129" s="98"/>
      <c r="E129" s="50" t="s">
        <v>2</v>
      </c>
      <c r="F129" s="50"/>
      <c r="G129" s="50"/>
      <c r="H129" s="50"/>
      <c r="I129" s="50"/>
      <c r="J129" s="50"/>
      <c r="K129" s="50" t="s">
        <v>6</v>
      </c>
      <c r="L129" s="50"/>
      <c r="M129" s="50" t="s">
        <v>3</v>
      </c>
      <c r="N129" s="50"/>
    </row>
    <row r="130" spans="2:53" s="3" customFormat="1" ht="24" customHeight="1">
      <c r="B130" s="75" t="s">
        <v>93</v>
      </c>
      <c r="C130" s="75"/>
      <c r="D130" s="75"/>
      <c r="E130" s="49" t="s">
        <v>102</v>
      </c>
      <c r="F130" s="49"/>
      <c r="G130" s="49"/>
      <c r="H130" s="49"/>
      <c r="I130" s="49"/>
      <c r="J130" s="49"/>
      <c r="K130" s="49" t="s">
        <v>8</v>
      </c>
      <c r="L130" s="49"/>
      <c r="M130" s="76">
        <v>360</v>
      </c>
      <c r="N130" s="76"/>
      <c r="BA130" s="5"/>
    </row>
    <row r="131" spans="2:53" s="3" customFormat="1" ht="24" customHeight="1">
      <c r="B131" s="75" t="s">
        <v>94</v>
      </c>
      <c r="C131" s="75"/>
      <c r="D131" s="75"/>
      <c r="E131" s="49" t="s">
        <v>64</v>
      </c>
      <c r="F131" s="49"/>
      <c r="G131" s="49"/>
      <c r="H131" s="49"/>
      <c r="I131" s="49"/>
      <c r="J131" s="49"/>
      <c r="K131" s="49" t="s">
        <v>8</v>
      </c>
      <c r="L131" s="49"/>
      <c r="M131" s="76">
        <v>380</v>
      </c>
      <c r="N131" s="76"/>
      <c r="BA131" s="5"/>
    </row>
    <row r="132" spans="2:53" s="3" customFormat="1" ht="24" customHeight="1">
      <c r="B132" s="75" t="s">
        <v>94</v>
      </c>
      <c r="C132" s="75"/>
      <c r="D132" s="75"/>
      <c r="E132" s="49" t="s">
        <v>26</v>
      </c>
      <c r="F132" s="49"/>
      <c r="G132" s="49"/>
      <c r="H132" s="49"/>
      <c r="I132" s="49"/>
      <c r="J132" s="49"/>
      <c r="K132" s="49" t="s">
        <v>8</v>
      </c>
      <c r="L132" s="49"/>
      <c r="M132" s="76">
        <v>760</v>
      </c>
      <c r="N132" s="76"/>
      <c r="BA132" s="5"/>
    </row>
    <row r="133" spans="2:53" s="3" customFormat="1" ht="24" customHeight="1">
      <c r="B133" s="75" t="s">
        <v>95</v>
      </c>
      <c r="C133" s="75"/>
      <c r="D133" s="75"/>
      <c r="E133" s="49" t="s">
        <v>26</v>
      </c>
      <c r="F133" s="49"/>
      <c r="G133" s="49"/>
      <c r="H133" s="49"/>
      <c r="I133" s="49"/>
      <c r="J133" s="49"/>
      <c r="K133" s="49" t="s">
        <v>8</v>
      </c>
      <c r="L133" s="49"/>
      <c r="M133" s="76">
        <v>270</v>
      </c>
      <c r="N133" s="76"/>
      <c r="BA133" s="5"/>
    </row>
    <row r="134" spans="2:53" s="3" customFormat="1" ht="24" customHeight="1">
      <c r="B134" s="75" t="s">
        <v>96</v>
      </c>
      <c r="C134" s="75"/>
      <c r="D134" s="75"/>
      <c r="E134" s="49" t="s">
        <v>45</v>
      </c>
      <c r="F134" s="49"/>
      <c r="G134" s="49"/>
      <c r="H134" s="49"/>
      <c r="I134" s="49"/>
      <c r="J134" s="49"/>
      <c r="K134" s="49" t="s">
        <v>8</v>
      </c>
      <c r="L134" s="49"/>
      <c r="M134" s="76">
        <v>600</v>
      </c>
      <c r="N134" s="76"/>
      <c r="BA134" s="5"/>
    </row>
    <row r="135" spans="2:53" s="3" customFormat="1" ht="24" customHeight="1">
      <c r="B135" s="75" t="s">
        <v>97</v>
      </c>
      <c r="C135" s="75"/>
      <c r="D135" s="75"/>
      <c r="E135" s="49" t="s">
        <v>65</v>
      </c>
      <c r="F135" s="49"/>
      <c r="G135" s="49"/>
      <c r="H135" s="49"/>
      <c r="I135" s="49"/>
      <c r="J135" s="49"/>
      <c r="K135" s="49" t="s">
        <v>8</v>
      </c>
      <c r="L135" s="49"/>
      <c r="M135" s="76">
        <v>605</v>
      </c>
      <c r="N135" s="76"/>
      <c r="BA135" s="5"/>
    </row>
    <row r="136" spans="2:53" s="3" customFormat="1" ht="24" customHeight="1">
      <c r="B136" s="75" t="s">
        <v>98</v>
      </c>
      <c r="C136" s="75"/>
      <c r="D136" s="75"/>
      <c r="E136" s="49" t="s">
        <v>26</v>
      </c>
      <c r="F136" s="49"/>
      <c r="G136" s="49"/>
      <c r="H136" s="49"/>
      <c r="I136" s="49"/>
      <c r="J136" s="49"/>
      <c r="K136" s="49" t="s">
        <v>8</v>
      </c>
      <c r="L136" s="49"/>
      <c r="M136" s="76">
        <v>605</v>
      </c>
      <c r="N136" s="76"/>
      <c r="BA136" s="5"/>
    </row>
    <row r="137" spans="2:53" s="3" customFormat="1" ht="24" customHeight="1">
      <c r="B137" s="75" t="s">
        <v>99</v>
      </c>
      <c r="C137" s="75"/>
      <c r="D137" s="75"/>
      <c r="E137" s="49" t="s">
        <v>83</v>
      </c>
      <c r="F137" s="49"/>
      <c r="G137" s="49"/>
      <c r="H137" s="49"/>
      <c r="I137" s="49"/>
      <c r="J137" s="49"/>
      <c r="K137" s="49" t="s">
        <v>8</v>
      </c>
      <c r="L137" s="49"/>
      <c r="M137" s="76">
        <v>1059</v>
      </c>
      <c r="N137" s="76"/>
      <c r="BA137" s="5"/>
    </row>
    <row r="138" spans="2:53" s="3" customFormat="1" ht="24" customHeight="1">
      <c r="B138" s="75" t="s">
        <v>131</v>
      </c>
      <c r="C138" s="75"/>
      <c r="D138" s="75"/>
      <c r="E138" s="49" t="s">
        <v>132</v>
      </c>
      <c r="F138" s="49"/>
      <c r="G138" s="49"/>
      <c r="H138" s="49"/>
      <c r="I138" s="49"/>
      <c r="J138" s="49"/>
      <c r="K138" s="49" t="s">
        <v>8</v>
      </c>
      <c r="L138" s="49"/>
      <c r="M138" s="76">
        <v>711</v>
      </c>
      <c r="N138" s="76"/>
      <c r="BA138" s="5"/>
    </row>
    <row r="139" spans="2:53" s="3" customFormat="1" ht="24" customHeight="1">
      <c r="B139" s="75" t="s">
        <v>100</v>
      </c>
      <c r="C139" s="75"/>
      <c r="D139" s="75"/>
      <c r="E139" s="49" t="s">
        <v>64</v>
      </c>
      <c r="F139" s="49"/>
      <c r="G139" s="49"/>
      <c r="H139" s="49"/>
      <c r="I139" s="49"/>
      <c r="J139" s="49"/>
      <c r="K139" s="49" t="s">
        <v>8</v>
      </c>
      <c r="L139" s="49"/>
      <c r="M139" s="76">
        <v>626</v>
      </c>
      <c r="N139" s="76"/>
      <c r="BA139" s="5"/>
    </row>
    <row r="140" spans="2:53" s="3" customFormat="1" ht="24" customHeight="1">
      <c r="B140" s="75" t="s">
        <v>101</v>
      </c>
      <c r="C140" s="75"/>
      <c r="D140" s="75"/>
      <c r="E140" s="49" t="s">
        <v>26</v>
      </c>
      <c r="F140" s="49"/>
      <c r="G140" s="49"/>
      <c r="H140" s="49"/>
      <c r="I140" s="49"/>
      <c r="J140" s="49"/>
      <c r="K140" s="49" t="s">
        <v>8</v>
      </c>
      <c r="L140" s="49"/>
      <c r="M140" s="76">
        <v>139</v>
      </c>
      <c r="N140" s="76"/>
      <c r="BA140" s="5"/>
    </row>
    <row r="141" spans="2:53" s="3" customFormat="1" ht="24" customHeight="1">
      <c r="B141" s="60" t="s">
        <v>116</v>
      </c>
      <c r="C141" s="61"/>
      <c r="D141" s="62"/>
      <c r="E141" s="49" t="s">
        <v>120</v>
      </c>
      <c r="F141" s="49"/>
      <c r="G141" s="49"/>
      <c r="H141" s="49"/>
      <c r="I141" s="49"/>
      <c r="J141" s="49"/>
      <c r="K141" s="49" t="s">
        <v>8</v>
      </c>
      <c r="L141" s="49"/>
      <c r="M141" s="76">
        <v>1377</v>
      </c>
      <c r="N141" s="76"/>
      <c r="BA141" s="5"/>
    </row>
    <row r="142" spans="2:53" s="3" customFormat="1" ht="24" customHeight="1">
      <c r="B142" s="60" t="s">
        <v>117</v>
      </c>
      <c r="C142" s="61"/>
      <c r="D142" s="62"/>
      <c r="E142" s="49" t="s">
        <v>83</v>
      </c>
      <c r="F142" s="49"/>
      <c r="G142" s="49"/>
      <c r="H142" s="49"/>
      <c r="I142" s="49"/>
      <c r="J142" s="49"/>
      <c r="K142" s="49" t="s">
        <v>8</v>
      </c>
      <c r="L142" s="49"/>
      <c r="M142" s="76">
        <v>1364</v>
      </c>
      <c r="N142" s="76"/>
      <c r="BA142" s="5"/>
    </row>
    <row r="143" spans="2:53" s="3" customFormat="1" ht="24" customHeight="1">
      <c r="B143" s="60" t="s">
        <v>118</v>
      </c>
      <c r="C143" s="61"/>
      <c r="D143" s="62"/>
      <c r="E143" s="49" t="s">
        <v>121</v>
      </c>
      <c r="F143" s="49"/>
      <c r="G143" s="49"/>
      <c r="H143" s="49"/>
      <c r="I143" s="49"/>
      <c r="J143" s="49"/>
      <c r="K143" s="49" t="s">
        <v>8</v>
      </c>
      <c r="L143" s="49"/>
      <c r="M143" s="76">
        <v>975</v>
      </c>
      <c r="N143" s="76"/>
      <c r="BA143" s="5"/>
    </row>
    <row r="144" spans="2:53" s="3" customFormat="1" ht="24" customHeight="1">
      <c r="B144" s="60" t="s">
        <v>119</v>
      </c>
      <c r="C144" s="61"/>
      <c r="D144" s="62"/>
      <c r="E144" s="49" t="s">
        <v>122</v>
      </c>
      <c r="F144" s="49"/>
      <c r="G144" s="49"/>
      <c r="H144" s="49"/>
      <c r="I144" s="49"/>
      <c r="J144" s="49"/>
      <c r="K144" s="49" t="s">
        <v>8</v>
      </c>
      <c r="L144" s="49"/>
      <c r="M144" s="76">
        <v>2505</v>
      </c>
      <c r="N144" s="76"/>
      <c r="BA144" s="5"/>
    </row>
    <row r="145" spans="2:53" s="3" customFormat="1" ht="24" customHeight="1">
      <c r="B145" s="60" t="s">
        <v>200</v>
      </c>
      <c r="C145" s="61"/>
      <c r="D145" s="62"/>
      <c r="E145" s="66" t="s">
        <v>120</v>
      </c>
      <c r="F145" s="67"/>
      <c r="G145" s="67"/>
      <c r="H145" s="67"/>
      <c r="I145" s="67"/>
      <c r="J145" s="68"/>
      <c r="K145" s="49" t="s">
        <v>8</v>
      </c>
      <c r="L145" s="49"/>
      <c r="M145" s="59">
        <v>1339</v>
      </c>
      <c r="N145" s="59"/>
      <c r="BA145" s="5"/>
    </row>
    <row r="146" spans="2:53" s="3" customFormat="1" ht="24" customHeight="1">
      <c r="B146" s="60" t="s">
        <v>212</v>
      </c>
      <c r="C146" s="61"/>
      <c r="D146" s="62"/>
      <c r="E146" s="66" t="s">
        <v>214</v>
      </c>
      <c r="F146" s="67"/>
      <c r="G146" s="67"/>
      <c r="H146" s="67"/>
      <c r="I146" s="67"/>
      <c r="J146" s="68"/>
      <c r="K146" s="49" t="s">
        <v>8</v>
      </c>
      <c r="L146" s="49"/>
      <c r="M146" s="59">
        <v>2633</v>
      </c>
      <c r="N146" s="59"/>
      <c r="BA146" s="5"/>
    </row>
    <row r="147" spans="2:53" s="3" customFormat="1" ht="24" customHeight="1">
      <c r="B147" s="60" t="s">
        <v>201</v>
      </c>
      <c r="C147" s="61"/>
      <c r="D147" s="62"/>
      <c r="E147" s="49" t="s">
        <v>208</v>
      </c>
      <c r="F147" s="49"/>
      <c r="G147" s="49"/>
      <c r="H147" s="49"/>
      <c r="I147" s="49"/>
      <c r="J147" s="49"/>
      <c r="K147" s="49" t="s">
        <v>8</v>
      </c>
      <c r="L147" s="49"/>
      <c r="M147" s="59">
        <v>1576</v>
      </c>
      <c r="N147" s="59"/>
      <c r="BA147" s="5"/>
    </row>
    <row r="148" spans="2:53" s="3" customFormat="1" ht="24" customHeight="1">
      <c r="B148" s="60" t="s">
        <v>277</v>
      </c>
      <c r="C148" s="61"/>
      <c r="D148" s="62"/>
      <c r="E148" s="49" t="s">
        <v>209</v>
      </c>
      <c r="F148" s="49"/>
      <c r="G148" s="49"/>
      <c r="H148" s="49"/>
      <c r="I148" s="49"/>
      <c r="J148" s="49"/>
      <c r="K148" s="49" t="s">
        <v>8</v>
      </c>
      <c r="L148" s="49"/>
      <c r="M148" s="59">
        <v>1681</v>
      </c>
      <c r="N148" s="59"/>
      <c r="BA148" s="5"/>
    </row>
    <row r="149" spans="2:53" s="3" customFormat="1" ht="24" customHeight="1">
      <c r="B149" s="60" t="s">
        <v>219</v>
      </c>
      <c r="C149" s="61"/>
      <c r="D149" s="62"/>
      <c r="E149" s="66" t="s">
        <v>207</v>
      </c>
      <c r="F149" s="67"/>
      <c r="G149" s="67"/>
      <c r="H149" s="67"/>
      <c r="I149" s="67"/>
      <c r="J149" s="68"/>
      <c r="K149" s="49" t="s">
        <v>221</v>
      </c>
      <c r="L149" s="49"/>
      <c r="M149" s="59">
        <v>966</v>
      </c>
      <c r="N149" s="59"/>
      <c r="BA149" s="5"/>
    </row>
    <row r="150" spans="2:53" s="3" customFormat="1" ht="24" customHeight="1">
      <c r="B150" s="60" t="s">
        <v>220</v>
      </c>
      <c r="C150" s="61"/>
      <c r="D150" s="62"/>
      <c r="E150" s="66" t="s">
        <v>207</v>
      </c>
      <c r="F150" s="67"/>
      <c r="G150" s="67"/>
      <c r="H150" s="67"/>
      <c r="I150" s="67"/>
      <c r="J150" s="68"/>
      <c r="K150" s="49" t="s">
        <v>222</v>
      </c>
      <c r="L150" s="49"/>
      <c r="M150" s="59">
        <v>1508</v>
      </c>
      <c r="N150" s="59"/>
      <c r="BA150" s="5"/>
    </row>
    <row r="151" spans="2:53" s="3" customFormat="1" ht="24" customHeight="1">
      <c r="B151" s="60" t="s">
        <v>218</v>
      </c>
      <c r="C151" s="61"/>
      <c r="D151" s="62"/>
      <c r="E151" s="66" t="s">
        <v>207</v>
      </c>
      <c r="F151" s="67"/>
      <c r="G151" s="67"/>
      <c r="H151" s="67"/>
      <c r="I151" s="67"/>
      <c r="J151" s="68"/>
      <c r="K151" s="49" t="s">
        <v>221</v>
      </c>
      <c r="L151" s="49"/>
      <c r="M151" s="59">
        <v>966</v>
      </c>
      <c r="N151" s="59"/>
      <c r="BA151" s="5"/>
    </row>
    <row r="152" spans="2:53" s="3" customFormat="1" ht="24" customHeight="1">
      <c r="B152" s="60" t="s">
        <v>217</v>
      </c>
      <c r="C152" s="61"/>
      <c r="D152" s="62"/>
      <c r="E152" s="66" t="s">
        <v>207</v>
      </c>
      <c r="F152" s="67"/>
      <c r="G152" s="67"/>
      <c r="H152" s="67"/>
      <c r="I152" s="67"/>
      <c r="J152" s="68"/>
      <c r="K152" s="49" t="s">
        <v>222</v>
      </c>
      <c r="L152" s="49"/>
      <c r="M152" s="59">
        <v>1344</v>
      </c>
      <c r="N152" s="59"/>
      <c r="BA152" s="5"/>
    </row>
    <row r="153" spans="2:53" s="3" customFormat="1" ht="24" customHeight="1">
      <c r="B153" s="60" t="s">
        <v>202</v>
      </c>
      <c r="C153" s="61"/>
      <c r="D153" s="62"/>
      <c r="E153" s="66" t="s">
        <v>207</v>
      </c>
      <c r="F153" s="67"/>
      <c r="G153" s="67"/>
      <c r="H153" s="67"/>
      <c r="I153" s="67"/>
      <c r="J153" s="68"/>
      <c r="K153" s="49" t="s">
        <v>223</v>
      </c>
      <c r="L153" s="49"/>
      <c r="M153" s="59">
        <v>2091</v>
      </c>
      <c r="N153" s="59"/>
      <c r="BA153" s="5"/>
    </row>
    <row r="154" spans="2:53" s="3" customFormat="1" ht="24" customHeight="1">
      <c r="B154" s="60" t="s">
        <v>199</v>
      </c>
      <c r="C154" s="61"/>
      <c r="D154" s="62"/>
      <c r="E154" s="66" t="s">
        <v>207</v>
      </c>
      <c r="F154" s="67"/>
      <c r="G154" s="67"/>
      <c r="H154" s="67"/>
      <c r="I154" s="67"/>
      <c r="J154" s="68"/>
      <c r="K154" s="49" t="s">
        <v>224</v>
      </c>
      <c r="L154" s="49"/>
      <c r="M154" s="59">
        <v>7708</v>
      </c>
      <c r="N154" s="59"/>
      <c r="BA154" s="5"/>
    </row>
    <row r="155" spans="2:53" s="3" customFormat="1" ht="24" customHeight="1">
      <c r="B155" s="60" t="s">
        <v>282</v>
      </c>
      <c r="C155" s="61"/>
      <c r="D155" s="62"/>
      <c r="E155" s="66" t="s">
        <v>207</v>
      </c>
      <c r="F155" s="67"/>
      <c r="G155" s="67"/>
      <c r="H155" s="67"/>
      <c r="I155" s="67"/>
      <c r="J155" s="68"/>
      <c r="K155" s="49" t="s">
        <v>223</v>
      </c>
      <c r="L155" s="49"/>
      <c r="M155" s="59">
        <v>2177</v>
      </c>
      <c r="N155" s="59"/>
      <c r="BA155" s="5"/>
    </row>
    <row r="156" spans="2:53" s="3" customFormat="1" ht="24" customHeight="1">
      <c r="B156" s="60" t="s">
        <v>203</v>
      </c>
      <c r="C156" s="61"/>
      <c r="D156" s="62"/>
      <c r="E156" s="66" t="s">
        <v>209</v>
      </c>
      <c r="F156" s="67"/>
      <c r="G156" s="67"/>
      <c r="H156" s="67"/>
      <c r="I156" s="67"/>
      <c r="J156" s="68"/>
      <c r="K156" s="49" t="s">
        <v>8</v>
      </c>
      <c r="L156" s="49"/>
      <c r="M156" s="59">
        <v>1020</v>
      </c>
      <c r="N156" s="59"/>
      <c r="BA156" s="5"/>
    </row>
    <row r="157" spans="2:53" s="3" customFormat="1" ht="24" customHeight="1">
      <c r="B157" s="60" t="s">
        <v>204</v>
      </c>
      <c r="C157" s="61"/>
      <c r="D157" s="62"/>
      <c r="E157" s="66" t="s">
        <v>213</v>
      </c>
      <c r="F157" s="67"/>
      <c r="G157" s="67"/>
      <c r="H157" s="67"/>
      <c r="I157" s="67"/>
      <c r="J157" s="68"/>
      <c r="K157" s="49" t="s">
        <v>8</v>
      </c>
      <c r="L157" s="49"/>
      <c r="M157" s="59">
        <v>2802</v>
      </c>
      <c r="N157" s="59"/>
      <c r="BA157" s="5"/>
    </row>
    <row r="158" spans="2:53" s="3" customFormat="1" ht="24" customHeight="1">
      <c r="B158" s="60" t="s">
        <v>279</v>
      </c>
      <c r="C158" s="61"/>
      <c r="D158" s="62"/>
      <c r="E158" s="66" t="s">
        <v>215</v>
      </c>
      <c r="F158" s="67"/>
      <c r="G158" s="67"/>
      <c r="H158" s="67"/>
      <c r="I158" s="67"/>
      <c r="J158" s="68"/>
      <c r="K158" s="49" t="s">
        <v>8</v>
      </c>
      <c r="L158" s="49"/>
      <c r="M158" s="59">
        <v>2342</v>
      </c>
      <c r="N158" s="59"/>
      <c r="BA158" s="5"/>
    </row>
    <row r="159" spans="2:53" s="3" customFormat="1" ht="24" customHeight="1">
      <c r="B159" s="60" t="s">
        <v>278</v>
      </c>
      <c r="C159" s="61"/>
      <c r="D159" s="62"/>
      <c r="E159" s="66" t="s">
        <v>280</v>
      </c>
      <c r="F159" s="67"/>
      <c r="G159" s="67"/>
      <c r="H159" s="67"/>
      <c r="I159" s="67"/>
      <c r="J159" s="68"/>
      <c r="K159" s="49" t="s">
        <v>8</v>
      </c>
      <c r="L159" s="49"/>
      <c r="M159" s="59">
        <v>7626</v>
      </c>
      <c r="N159" s="59"/>
      <c r="BA159" s="5"/>
    </row>
    <row r="160" spans="2:53" s="3" customFormat="1" ht="24" customHeight="1">
      <c r="B160" s="60" t="s">
        <v>281</v>
      </c>
      <c r="C160" s="61"/>
      <c r="D160" s="62"/>
      <c r="E160" s="66" t="s">
        <v>216</v>
      </c>
      <c r="F160" s="67"/>
      <c r="G160" s="67"/>
      <c r="H160" s="67"/>
      <c r="I160" s="67"/>
      <c r="J160" s="68"/>
      <c r="K160" s="49" t="s">
        <v>8</v>
      </c>
      <c r="L160" s="49"/>
      <c r="M160" s="59">
        <v>1635</v>
      </c>
      <c r="N160" s="59"/>
      <c r="BA160" s="5"/>
    </row>
    <row r="161" spans="2:53" s="3" customFormat="1" ht="24" customHeight="1">
      <c r="B161" s="60" t="s">
        <v>205</v>
      </c>
      <c r="C161" s="61"/>
      <c r="D161" s="62"/>
      <c r="E161" s="66" t="s">
        <v>210</v>
      </c>
      <c r="F161" s="67"/>
      <c r="G161" s="67"/>
      <c r="H161" s="67"/>
      <c r="I161" s="67"/>
      <c r="J161" s="68"/>
      <c r="K161" s="49" t="s">
        <v>8</v>
      </c>
      <c r="L161" s="49"/>
      <c r="M161" s="59">
        <v>1385</v>
      </c>
      <c r="N161" s="59"/>
      <c r="BA161" s="5"/>
    </row>
    <row r="162" spans="2:53" s="3" customFormat="1" ht="24" customHeight="1">
      <c r="B162" s="60" t="s">
        <v>206</v>
      </c>
      <c r="C162" s="61"/>
      <c r="D162" s="62"/>
      <c r="E162" s="66" t="s">
        <v>211</v>
      </c>
      <c r="F162" s="67"/>
      <c r="G162" s="67"/>
      <c r="H162" s="67"/>
      <c r="I162" s="67"/>
      <c r="J162" s="68"/>
      <c r="K162" s="49" t="s">
        <v>8</v>
      </c>
      <c r="L162" s="49"/>
      <c r="M162" s="59">
        <v>590</v>
      </c>
      <c r="N162" s="59"/>
      <c r="BA162" s="5"/>
    </row>
    <row r="163" spans="2:53" s="3" customFormat="1" ht="24" customHeight="1">
      <c r="B163" s="60" t="s">
        <v>256</v>
      </c>
      <c r="C163" s="61"/>
      <c r="D163" s="62"/>
      <c r="E163" s="66" t="s">
        <v>102</v>
      </c>
      <c r="F163" s="67"/>
      <c r="G163" s="67"/>
      <c r="H163" s="67"/>
      <c r="I163" s="67"/>
      <c r="J163" s="68"/>
      <c r="K163" s="49" t="s">
        <v>8</v>
      </c>
      <c r="L163" s="49"/>
      <c r="M163" s="76">
        <v>470</v>
      </c>
      <c r="N163" s="76"/>
      <c r="BA163" s="5"/>
    </row>
    <row r="164" spans="2:53" s="3" customFormat="1" ht="24" customHeight="1">
      <c r="B164" s="60" t="s">
        <v>257</v>
      </c>
      <c r="C164" s="61"/>
      <c r="D164" s="62"/>
      <c r="E164" s="66" t="s">
        <v>211</v>
      </c>
      <c r="F164" s="67"/>
      <c r="G164" s="67"/>
      <c r="H164" s="67"/>
      <c r="I164" s="67"/>
      <c r="J164" s="68"/>
      <c r="K164" s="49" t="s">
        <v>8</v>
      </c>
      <c r="L164" s="49"/>
      <c r="M164" s="76">
        <v>870</v>
      </c>
      <c r="N164" s="76"/>
      <c r="BA164" s="5"/>
    </row>
    <row r="165" spans="2:53" s="3" customFormat="1" ht="24" customHeight="1">
      <c r="B165" s="60" t="s">
        <v>258</v>
      </c>
      <c r="C165" s="61"/>
      <c r="D165" s="62"/>
      <c r="E165" s="66" t="s">
        <v>259</v>
      </c>
      <c r="F165" s="67"/>
      <c r="G165" s="67"/>
      <c r="H165" s="67"/>
      <c r="I165" s="67"/>
      <c r="J165" s="68"/>
      <c r="K165" s="49" t="s">
        <v>8</v>
      </c>
      <c r="L165" s="49"/>
      <c r="M165" s="76">
        <v>870</v>
      </c>
      <c r="N165" s="76"/>
      <c r="BA165" s="5"/>
    </row>
    <row r="166" spans="2:53" s="3" customFormat="1" ht="24" customHeight="1">
      <c r="B166" s="60" t="s">
        <v>260</v>
      </c>
      <c r="C166" s="61"/>
      <c r="D166" s="62"/>
      <c r="E166" s="66" t="s">
        <v>120</v>
      </c>
      <c r="F166" s="67"/>
      <c r="G166" s="67"/>
      <c r="H166" s="67"/>
      <c r="I166" s="67"/>
      <c r="J166" s="68"/>
      <c r="K166" s="49" t="s">
        <v>8</v>
      </c>
      <c r="L166" s="49"/>
      <c r="M166" s="76">
        <v>1350</v>
      </c>
      <c r="N166" s="76"/>
      <c r="BA166" s="5"/>
    </row>
    <row r="167" spans="2:53" s="3" customFormat="1" ht="24" customHeight="1">
      <c r="B167" s="60" t="s">
        <v>261</v>
      </c>
      <c r="C167" s="61"/>
      <c r="D167" s="62"/>
      <c r="E167" s="66" t="s">
        <v>262</v>
      </c>
      <c r="F167" s="67"/>
      <c r="G167" s="67"/>
      <c r="H167" s="67"/>
      <c r="I167" s="67"/>
      <c r="J167" s="68"/>
      <c r="K167" s="49" t="s">
        <v>8</v>
      </c>
      <c r="L167" s="49"/>
      <c r="M167" s="76">
        <v>540</v>
      </c>
      <c r="N167" s="76"/>
      <c r="BA167" s="5"/>
    </row>
    <row r="168" spans="2:14" ht="12.75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2:14" ht="12.75">
      <c r="B169" s="12"/>
      <c r="C169" s="12"/>
      <c r="D169" s="12"/>
      <c r="E169" s="12"/>
      <c r="F169" s="12"/>
      <c r="G169" s="13"/>
      <c r="H169" s="13"/>
      <c r="I169" s="12"/>
      <c r="J169" s="12"/>
      <c r="K169" s="12"/>
      <c r="L169" s="12"/>
      <c r="M169" s="12"/>
      <c r="N169" s="12"/>
    </row>
    <row r="170" spans="2:14" ht="12.75">
      <c r="B170" s="12"/>
      <c r="C170" s="12"/>
      <c r="D170" s="12"/>
      <c r="E170" s="12"/>
      <c r="F170" s="12"/>
      <c r="G170" s="13"/>
      <c r="H170" s="13"/>
      <c r="I170" s="12"/>
      <c r="J170" s="12"/>
      <c r="K170" s="12"/>
      <c r="L170" s="12"/>
      <c r="M170" s="12"/>
      <c r="N170" s="12"/>
    </row>
    <row r="171" spans="2:14" ht="12.75">
      <c r="B171" s="12"/>
      <c r="C171" s="12"/>
      <c r="D171" s="12"/>
      <c r="E171" s="12"/>
      <c r="F171" s="12"/>
      <c r="G171" s="13"/>
      <c r="H171" s="13"/>
      <c r="I171" s="12"/>
      <c r="J171" s="12"/>
      <c r="K171" s="12"/>
      <c r="L171" s="12"/>
      <c r="M171" s="12"/>
      <c r="N171" s="12"/>
    </row>
    <row r="172" spans="2:14" ht="12.75">
      <c r="B172" s="12"/>
      <c r="C172" s="12"/>
      <c r="D172" s="12"/>
      <c r="E172" s="12"/>
      <c r="F172" s="12"/>
      <c r="G172" s="13"/>
      <c r="H172" s="13"/>
      <c r="I172" s="12"/>
      <c r="J172" s="12"/>
      <c r="K172" s="12"/>
      <c r="L172" s="12"/>
      <c r="M172" s="12"/>
      <c r="N172" s="12"/>
    </row>
    <row r="173" spans="2:14" ht="12.75">
      <c r="B173" s="12"/>
      <c r="C173" s="12"/>
      <c r="D173" s="12"/>
      <c r="E173" s="12"/>
      <c r="F173" s="12"/>
      <c r="G173" s="13"/>
      <c r="H173" s="13"/>
      <c r="I173" s="12"/>
      <c r="J173" s="12"/>
      <c r="K173" s="12"/>
      <c r="L173" s="12"/>
      <c r="M173" s="12"/>
      <c r="N173" s="12"/>
    </row>
    <row r="174" spans="2:14" ht="12.75">
      <c r="B174" s="12"/>
      <c r="C174" s="12"/>
      <c r="D174" s="12"/>
      <c r="E174" s="12"/>
      <c r="F174" s="12"/>
      <c r="G174" s="13"/>
      <c r="H174" s="13"/>
      <c r="I174" s="12"/>
      <c r="J174" s="12"/>
      <c r="K174" s="12"/>
      <c r="L174" s="12"/>
      <c r="M174" s="12"/>
      <c r="N174" s="12"/>
    </row>
    <row r="175" spans="2:14" ht="12.75">
      <c r="B175" s="12"/>
      <c r="C175" s="12"/>
      <c r="D175" s="12"/>
      <c r="E175" s="12"/>
      <c r="F175" s="12"/>
      <c r="G175" s="13"/>
      <c r="H175" s="13"/>
      <c r="I175" s="12"/>
      <c r="J175" s="12"/>
      <c r="K175" s="12"/>
      <c r="L175" s="12"/>
      <c r="M175" s="12"/>
      <c r="N175" s="12"/>
    </row>
    <row r="176" spans="2:14" ht="12.75">
      <c r="B176" s="12"/>
      <c r="C176" s="12"/>
      <c r="D176" s="12"/>
      <c r="E176" s="12"/>
      <c r="F176" s="12"/>
      <c r="G176" s="13"/>
      <c r="H176" s="13"/>
      <c r="I176" s="12"/>
      <c r="J176" s="12"/>
      <c r="K176" s="12"/>
      <c r="L176" s="12"/>
      <c r="M176" s="12"/>
      <c r="N176" s="12"/>
    </row>
    <row r="177" spans="2:14" ht="12.75">
      <c r="B177" s="12"/>
      <c r="C177" s="12"/>
      <c r="D177" s="12"/>
      <c r="E177" s="12"/>
      <c r="F177" s="12"/>
      <c r="G177" s="13"/>
      <c r="H177" s="13"/>
      <c r="I177" s="12"/>
      <c r="J177" s="12"/>
      <c r="K177" s="12"/>
      <c r="L177" s="12"/>
      <c r="M177" s="12"/>
      <c r="N177" s="12"/>
    </row>
    <row r="178" spans="2:14" ht="12.75">
      <c r="B178" s="12"/>
      <c r="C178" s="12"/>
      <c r="D178" s="12"/>
      <c r="E178" s="12"/>
      <c r="F178" s="12"/>
      <c r="G178" s="13"/>
      <c r="H178" s="13"/>
      <c r="I178" s="12"/>
      <c r="J178" s="12"/>
      <c r="K178" s="12"/>
      <c r="L178" s="12"/>
      <c r="M178" s="12"/>
      <c r="N178" s="12"/>
    </row>
    <row r="179" spans="2:14" ht="12.75">
      <c r="B179" s="12"/>
      <c r="C179" s="12"/>
      <c r="D179" s="12"/>
      <c r="E179" s="12"/>
      <c r="F179" s="12"/>
      <c r="G179" s="13"/>
      <c r="H179" s="13"/>
      <c r="I179" s="12"/>
      <c r="J179" s="12"/>
      <c r="K179" s="12"/>
      <c r="L179" s="12"/>
      <c r="M179" s="12"/>
      <c r="N179" s="12"/>
    </row>
    <row r="180" spans="2:14" ht="12.75">
      <c r="B180" s="12"/>
      <c r="C180" s="12"/>
      <c r="D180" s="12"/>
      <c r="E180" s="12"/>
      <c r="F180" s="12"/>
      <c r="G180" s="13"/>
      <c r="H180" s="13"/>
      <c r="I180" s="12"/>
      <c r="J180" s="12"/>
      <c r="K180" s="12"/>
      <c r="L180" s="12"/>
      <c r="M180" s="12"/>
      <c r="N180" s="12"/>
    </row>
    <row r="181" spans="2:14" ht="12.75">
      <c r="B181" s="12"/>
      <c r="C181" s="12"/>
      <c r="D181" s="12"/>
      <c r="E181" s="12"/>
      <c r="F181" s="12"/>
      <c r="G181" s="13"/>
      <c r="H181" s="13"/>
      <c r="I181" s="12"/>
      <c r="J181" s="12"/>
      <c r="K181" s="12"/>
      <c r="L181" s="12"/>
      <c r="M181" s="12"/>
      <c r="N181" s="12"/>
    </row>
    <row r="182" spans="2:14" ht="12.75">
      <c r="B182" s="12"/>
      <c r="C182" s="12"/>
      <c r="D182" s="12"/>
      <c r="E182" s="12"/>
      <c r="F182" s="12"/>
      <c r="G182" s="13"/>
      <c r="H182" s="13"/>
      <c r="I182" s="12"/>
      <c r="J182" s="12"/>
      <c r="K182" s="12"/>
      <c r="L182" s="12"/>
      <c r="M182" s="12"/>
      <c r="N182" s="12"/>
    </row>
    <row r="183" spans="2:14" ht="12.75">
      <c r="B183" s="12"/>
      <c r="C183" s="12"/>
      <c r="D183" s="12"/>
      <c r="E183" s="12"/>
      <c r="F183" s="12"/>
      <c r="G183" s="13"/>
      <c r="H183" s="13"/>
      <c r="I183" s="12"/>
      <c r="J183" s="12"/>
      <c r="K183" s="12"/>
      <c r="L183" s="12"/>
      <c r="M183" s="12"/>
      <c r="N183" s="12"/>
    </row>
    <row r="184" spans="2:14" ht="12.75">
      <c r="B184" s="12"/>
      <c r="C184" s="12"/>
      <c r="D184" s="12"/>
      <c r="E184" s="12"/>
      <c r="F184" s="12"/>
      <c r="G184" s="13"/>
      <c r="H184" s="13"/>
      <c r="I184" s="12"/>
      <c r="J184" s="12"/>
      <c r="K184" s="12"/>
      <c r="L184" s="12"/>
      <c r="M184" s="12"/>
      <c r="N184" s="12"/>
    </row>
    <row r="185" spans="2:14" ht="12.75">
      <c r="B185" s="12"/>
      <c r="C185" s="12"/>
      <c r="D185" s="12"/>
      <c r="E185" s="12"/>
      <c r="F185" s="12"/>
      <c r="G185" s="13"/>
      <c r="H185" s="13"/>
      <c r="I185" s="12"/>
      <c r="J185" s="12"/>
      <c r="K185" s="12"/>
      <c r="L185" s="12"/>
      <c r="M185" s="12"/>
      <c r="N185" s="12"/>
    </row>
    <row r="186" spans="2:14" ht="12.75">
      <c r="B186" s="12"/>
      <c r="C186" s="12"/>
      <c r="D186" s="12"/>
      <c r="E186" s="12"/>
      <c r="F186" s="12"/>
      <c r="G186" s="13"/>
      <c r="H186" s="13"/>
      <c r="I186" s="12"/>
      <c r="J186" s="12"/>
      <c r="K186" s="12"/>
      <c r="L186" s="12"/>
      <c r="M186" s="12"/>
      <c r="N186" s="12"/>
    </row>
    <row r="187" spans="2:14" ht="12.75">
      <c r="B187" s="12"/>
      <c r="C187" s="12"/>
      <c r="D187" s="12"/>
      <c r="E187" s="12"/>
      <c r="F187" s="12"/>
      <c r="G187" s="13"/>
      <c r="H187" s="13"/>
      <c r="I187" s="12"/>
      <c r="J187" s="12"/>
      <c r="K187" s="12"/>
      <c r="L187" s="12"/>
      <c r="M187" s="12"/>
      <c r="N187" s="12"/>
    </row>
    <row r="188" spans="2:14" ht="12.75">
      <c r="B188" s="12"/>
      <c r="C188" s="12"/>
      <c r="D188" s="12"/>
      <c r="E188" s="12"/>
      <c r="F188" s="12"/>
      <c r="G188" s="13"/>
      <c r="H188" s="13"/>
      <c r="I188" s="12"/>
      <c r="J188" s="12"/>
      <c r="K188" s="12"/>
      <c r="L188" s="12"/>
      <c r="M188" s="12"/>
      <c r="N188" s="12"/>
    </row>
    <row r="189" spans="2:14" ht="12.75">
      <c r="B189" s="12"/>
      <c r="C189" s="12"/>
      <c r="D189" s="12"/>
      <c r="E189" s="12"/>
      <c r="F189" s="12"/>
      <c r="G189" s="13"/>
      <c r="H189" s="13"/>
      <c r="I189" s="12"/>
      <c r="J189" s="12"/>
      <c r="K189" s="12"/>
      <c r="L189" s="12"/>
      <c r="M189" s="12"/>
      <c r="N189" s="12"/>
    </row>
    <row r="190" spans="2:14" ht="12.75">
      <c r="B190" s="12"/>
      <c r="C190" s="12"/>
      <c r="D190" s="12"/>
      <c r="E190" s="12"/>
      <c r="F190" s="12"/>
      <c r="G190" s="13"/>
      <c r="H190" s="13"/>
      <c r="I190" s="12"/>
      <c r="J190" s="12"/>
      <c r="K190" s="12"/>
      <c r="L190" s="12"/>
      <c r="M190" s="12"/>
      <c r="N190" s="12"/>
    </row>
    <row r="191" spans="2:14" ht="12.75">
      <c r="B191" s="12"/>
      <c r="C191" s="12"/>
      <c r="D191" s="12"/>
      <c r="E191" s="12"/>
      <c r="F191" s="12"/>
      <c r="G191" s="13"/>
      <c r="H191" s="13"/>
      <c r="I191" s="12"/>
      <c r="J191" s="12"/>
      <c r="K191" s="12"/>
      <c r="L191" s="12"/>
      <c r="M191" s="12"/>
      <c r="N191" s="12"/>
    </row>
    <row r="192" spans="2:14" ht="12.75">
      <c r="B192" s="12"/>
      <c r="C192" s="12"/>
      <c r="D192" s="12"/>
      <c r="E192" s="12"/>
      <c r="F192" s="12"/>
      <c r="G192" s="13"/>
      <c r="H192" s="13"/>
      <c r="I192" s="12"/>
      <c r="J192" s="12"/>
      <c r="K192" s="12"/>
      <c r="L192" s="12"/>
      <c r="M192" s="12"/>
      <c r="N192" s="12"/>
    </row>
    <row r="193" spans="2:14" ht="12.75">
      <c r="B193" s="12"/>
      <c r="C193" s="12"/>
      <c r="D193" s="12"/>
      <c r="E193" s="12"/>
      <c r="F193" s="12"/>
      <c r="G193" s="13"/>
      <c r="H193" s="13"/>
      <c r="I193" s="12"/>
      <c r="J193" s="12"/>
      <c r="K193" s="12"/>
      <c r="L193" s="12"/>
      <c r="M193" s="12"/>
      <c r="N193" s="12"/>
    </row>
    <row r="194" spans="2:14" ht="12.75">
      <c r="B194" s="12"/>
      <c r="C194" s="12"/>
      <c r="D194" s="12"/>
      <c r="E194" s="12"/>
      <c r="F194" s="12"/>
      <c r="G194" s="13"/>
      <c r="H194" s="13"/>
      <c r="I194" s="12"/>
      <c r="J194" s="12"/>
      <c r="K194" s="12"/>
      <c r="L194" s="12"/>
      <c r="M194" s="12"/>
      <c r="N194" s="12"/>
    </row>
    <row r="195" spans="2:14" ht="12.75">
      <c r="B195" s="12"/>
      <c r="C195" s="12"/>
      <c r="D195" s="12"/>
      <c r="E195" s="12"/>
      <c r="F195" s="12"/>
      <c r="G195" s="13"/>
      <c r="H195" s="13"/>
      <c r="I195" s="12"/>
      <c r="J195" s="12"/>
      <c r="K195" s="12"/>
      <c r="L195" s="12"/>
      <c r="M195" s="12"/>
      <c r="N195" s="12"/>
    </row>
    <row r="196" spans="2:14" ht="12.75">
      <c r="B196" s="12"/>
      <c r="C196" s="12"/>
      <c r="D196" s="12"/>
      <c r="E196" s="12"/>
      <c r="F196" s="12"/>
      <c r="G196" s="13"/>
      <c r="H196" s="13"/>
      <c r="I196" s="12"/>
      <c r="J196" s="12"/>
      <c r="K196" s="12"/>
      <c r="L196" s="12"/>
      <c r="M196" s="12"/>
      <c r="N196" s="12"/>
    </row>
    <row r="197" spans="2:14" ht="12.75">
      <c r="B197" s="12"/>
      <c r="C197" s="12"/>
      <c r="D197" s="12"/>
      <c r="E197" s="12"/>
      <c r="F197" s="12"/>
      <c r="G197" s="13"/>
      <c r="H197" s="13"/>
      <c r="I197" s="12"/>
      <c r="J197" s="12"/>
      <c r="K197" s="12"/>
      <c r="L197" s="12"/>
      <c r="M197" s="12"/>
      <c r="N197" s="12"/>
    </row>
    <row r="198" spans="2:14" ht="12.75">
      <c r="B198" s="12"/>
      <c r="C198" s="12"/>
      <c r="D198" s="12"/>
      <c r="E198" s="12"/>
      <c r="F198" s="12"/>
      <c r="G198" s="13"/>
      <c r="H198" s="13"/>
      <c r="I198" s="12"/>
      <c r="J198" s="12"/>
      <c r="K198" s="12"/>
      <c r="L198" s="12"/>
      <c r="M198" s="12"/>
      <c r="N198" s="12"/>
    </row>
    <row r="199" spans="2:14" ht="12.75">
      <c r="B199" s="12"/>
      <c r="C199" s="12"/>
      <c r="D199" s="12"/>
      <c r="E199" s="12"/>
      <c r="F199" s="12"/>
      <c r="G199" s="13"/>
      <c r="H199" s="13"/>
      <c r="I199" s="12"/>
      <c r="J199" s="12"/>
      <c r="K199" s="12"/>
      <c r="L199" s="12"/>
      <c r="M199" s="12"/>
      <c r="N199" s="12"/>
    </row>
    <row r="200" spans="2:14" ht="12.75">
      <c r="B200" s="12"/>
      <c r="C200" s="12"/>
      <c r="D200" s="12"/>
      <c r="E200" s="12"/>
      <c r="F200" s="12"/>
      <c r="G200" s="13"/>
      <c r="H200" s="13"/>
      <c r="I200" s="12"/>
      <c r="J200" s="12"/>
      <c r="K200" s="12"/>
      <c r="L200" s="12"/>
      <c r="M200" s="12"/>
      <c r="N200" s="12"/>
    </row>
    <row r="201" spans="2:14" ht="12.75">
      <c r="B201" s="12"/>
      <c r="C201" s="12"/>
      <c r="D201" s="12"/>
      <c r="E201" s="12"/>
      <c r="F201" s="12"/>
      <c r="G201" s="13"/>
      <c r="H201" s="13"/>
      <c r="I201" s="12"/>
      <c r="J201" s="12"/>
      <c r="K201" s="12"/>
      <c r="L201" s="12"/>
      <c r="M201" s="12"/>
      <c r="N201" s="12"/>
    </row>
    <row r="202" spans="2:14" ht="12.75">
      <c r="B202" s="12"/>
      <c r="C202" s="12"/>
      <c r="D202" s="12"/>
      <c r="E202" s="12"/>
      <c r="F202" s="12"/>
      <c r="G202" s="13"/>
      <c r="H202" s="13"/>
      <c r="I202" s="12"/>
      <c r="J202" s="12"/>
      <c r="K202" s="12"/>
      <c r="L202" s="12"/>
      <c r="M202" s="12"/>
      <c r="N202" s="12"/>
    </row>
    <row r="203" spans="2:14" ht="12.75">
      <c r="B203" s="12"/>
      <c r="C203" s="12"/>
      <c r="D203" s="12"/>
      <c r="E203" s="12"/>
      <c r="F203" s="12"/>
      <c r="G203" s="13"/>
      <c r="H203" s="13"/>
      <c r="I203" s="12"/>
      <c r="J203" s="12"/>
      <c r="K203" s="12"/>
      <c r="L203" s="12"/>
      <c r="M203" s="12"/>
      <c r="N203" s="12"/>
    </row>
    <row r="204" spans="2:14" ht="12.75">
      <c r="B204" s="12"/>
      <c r="C204" s="12"/>
      <c r="D204" s="12"/>
      <c r="E204" s="12"/>
      <c r="F204" s="12"/>
      <c r="G204" s="13"/>
      <c r="H204" s="13"/>
      <c r="I204" s="12"/>
      <c r="J204" s="12"/>
      <c r="K204" s="12"/>
      <c r="L204" s="12"/>
      <c r="M204" s="12"/>
      <c r="N204" s="12"/>
    </row>
    <row r="205" spans="2:14" ht="12.75">
      <c r="B205" s="12"/>
      <c r="C205" s="12"/>
      <c r="D205" s="12"/>
      <c r="E205" s="12"/>
      <c r="F205" s="12"/>
      <c r="G205" s="13"/>
      <c r="H205" s="13"/>
      <c r="I205" s="12"/>
      <c r="J205" s="12"/>
      <c r="K205" s="12"/>
      <c r="L205" s="12"/>
      <c r="M205" s="12"/>
      <c r="N205" s="12"/>
    </row>
    <row r="206" spans="2:14" ht="12.75">
      <c r="B206" s="12"/>
      <c r="C206" s="12"/>
      <c r="D206" s="12"/>
      <c r="E206" s="12"/>
      <c r="F206" s="12"/>
      <c r="G206" s="13"/>
      <c r="H206" s="13"/>
      <c r="I206" s="12"/>
      <c r="J206" s="12"/>
      <c r="K206" s="12"/>
      <c r="L206" s="12"/>
      <c r="M206" s="12"/>
      <c r="N206" s="12"/>
    </row>
    <row r="207" spans="2:14" ht="12.75">
      <c r="B207" s="12"/>
      <c r="C207" s="12"/>
      <c r="D207" s="12"/>
      <c r="E207" s="12"/>
      <c r="F207" s="12"/>
      <c r="G207" s="13"/>
      <c r="H207" s="13"/>
      <c r="I207" s="12"/>
      <c r="J207" s="12"/>
      <c r="K207" s="12"/>
      <c r="L207" s="12"/>
      <c r="M207" s="12"/>
      <c r="N207" s="12"/>
    </row>
    <row r="208" spans="2:14" ht="12.75">
      <c r="B208" s="12"/>
      <c r="C208" s="12"/>
      <c r="D208" s="12"/>
      <c r="E208" s="12"/>
      <c r="F208" s="12"/>
      <c r="G208" s="13"/>
      <c r="H208" s="13"/>
      <c r="I208" s="12"/>
      <c r="J208" s="12"/>
      <c r="K208" s="12"/>
      <c r="L208" s="12"/>
      <c r="M208" s="12"/>
      <c r="N208" s="12"/>
    </row>
    <row r="209" spans="2:14" ht="12.75">
      <c r="B209" s="12"/>
      <c r="C209" s="12"/>
      <c r="D209" s="12"/>
      <c r="E209" s="12"/>
      <c r="F209" s="12"/>
      <c r="G209" s="13"/>
      <c r="H209" s="13"/>
      <c r="I209" s="12"/>
      <c r="J209" s="12"/>
      <c r="K209" s="12"/>
      <c r="L209" s="12"/>
      <c r="M209" s="12"/>
      <c r="N209" s="12"/>
    </row>
    <row r="210" spans="2:14" ht="12.75">
      <c r="B210" s="12"/>
      <c r="C210" s="12"/>
      <c r="D210" s="12"/>
      <c r="E210" s="12"/>
      <c r="F210" s="12"/>
      <c r="G210" s="13"/>
      <c r="H210" s="13"/>
      <c r="I210" s="12"/>
      <c r="J210" s="12"/>
      <c r="K210" s="12"/>
      <c r="L210" s="12"/>
      <c r="M210" s="12"/>
      <c r="N210" s="12"/>
    </row>
    <row r="211" spans="2:14" ht="12.75">
      <c r="B211" s="12"/>
      <c r="C211" s="12"/>
      <c r="D211" s="12"/>
      <c r="E211" s="12"/>
      <c r="F211" s="12"/>
      <c r="G211" s="13"/>
      <c r="H211" s="13"/>
      <c r="I211" s="12"/>
      <c r="J211" s="12"/>
      <c r="K211" s="12"/>
      <c r="L211" s="12"/>
      <c r="M211" s="12"/>
      <c r="N211" s="12"/>
    </row>
    <row r="212" spans="2:14" ht="12.75">
      <c r="B212" s="12"/>
      <c r="C212" s="12"/>
      <c r="D212" s="12"/>
      <c r="E212" s="12"/>
      <c r="F212" s="12"/>
      <c r="G212" s="13"/>
      <c r="H212" s="13"/>
      <c r="I212" s="12"/>
      <c r="J212" s="12"/>
      <c r="K212" s="12"/>
      <c r="L212" s="12"/>
      <c r="M212" s="12"/>
      <c r="N212" s="12"/>
    </row>
    <row r="213" spans="2:14" ht="12.75">
      <c r="B213" s="12"/>
      <c r="C213" s="12"/>
      <c r="D213" s="12"/>
      <c r="E213" s="12"/>
      <c r="F213" s="12"/>
      <c r="G213" s="13"/>
      <c r="H213" s="13"/>
      <c r="I213" s="12"/>
      <c r="J213" s="12"/>
      <c r="K213" s="12"/>
      <c r="L213" s="12"/>
      <c r="M213" s="12"/>
      <c r="N213" s="12"/>
    </row>
    <row r="214" spans="2:14" ht="12.75">
      <c r="B214" s="12"/>
      <c r="C214" s="12"/>
      <c r="D214" s="12"/>
      <c r="E214" s="12"/>
      <c r="F214" s="12"/>
      <c r="G214" s="13"/>
      <c r="H214" s="13"/>
      <c r="I214" s="12"/>
      <c r="J214" s="12"/>
      <c r="K214" s="12"/>
      <c r="L214" s="12"/>
      <c r="M214" s="12"/>
      <c r="N214" s="12"/>
    </row>
    <row r="215" spans="2:14" ht="12.75">
      <c r="B215" s="12"/>
      <c r="C215" s="12"/>
      <c r="D215" s="12"/>
      <c r="E215" s="12"/>
      <c r="F215" s="12"/>
      <c r="G215" s="13"/>
      <c r="H215" s="13"/>
      <c r="I215" s="12"/>
      <c r="J215" s="12"/>
      <c r="K215" s="12"/>
      <c r="L215" s="12"/>
      <c r="M215" s="12"/>
      <c r="N215" s="12"/>
    </row>
    <row r="216" spans="2:14" ht="12.75">
      <c r="B216" s="12"/>
      <c r="C216" s="12"/>
      <c r="D216" s="12"/>
      <c r="E216" s="12"/>
      <c r="F216" s="12"/>
      <c r="G216" s="13"/>
      <c r="H216" s="13"/>
      <c r="I216" s="12"/>
      <c r="J216" s="12"/>
      <c r="K216" s="12"/>
      <c r="L216" s="12"/>
      <c r="M216" s="12"/>
      <c r="N216" s="12"/>
    </row>
    <row r="217" spans="2:14" ht="12.75">
      <c r="B217" s="12"/>
      <c r="C217" s="12"/>
      <c r="D217" s="12"/>
      <c r="E217" s="12"/>
      <c r="F217" s="12"/>
      <c r="G217" s="13"/>
      <c r="H217" s="13"/>
      <c r="I217" s="12"/>
      <c r="J217" s="12"/>
      <c r="K217" s="12"/>
      <c r="L217" s="12"/>
      <c r="M217" s="12"/>
      <c r="N217" s="12"/>
    </row>
    <row r="218" spans="2:14" ht="12.75">
      <c r="B218" s="12"/>
      <c r="C218" s="12"/>
      <c r="D218" s="12"/>
      <c r="E218" s="12"/>
      <c r="F218" s="12"/>
      <c r="G218" s="13"/>
      <c r="H218" s="13"/>
      <c r="I218" s="12"/>
      <c r="J218" s="12"/>
      <c r="K218" s="12"/>
      <c r="L218" s="12"/>
      <c r="M218" s="12"/>
      <c r="N218" s="12"/>
    </row>
    <row r="219" spans="2:14" ht="12.75">
      <c r="B219" s="12"/>
      <c r="C219" s="12"/>
      <c r="D219" s="12"/>
      <c r="E219" s="12"/>
      <c r="F219" s="12"/>
      <c r="G219" s="13"/>
      <c r="H219" s="13"/>
      <c r="I219" s="12"/>
      <c r="J219" s="12"/>
      <c r="K219" s="12"/>
      <c r="L219" s="12"/>
      <c r="M219" s="12"/>
      <c r="N219" s="12"/>
    </row>
    <row r="220" spans="2:14" ht="12.75">
      <c r="B220" s="12"/>
      <c r="C220" s="12"/>
      <c r="D220" s="12"/>
      <c r="E220" s="12"/>
      <c r="F220" s="12"/>
      <c r="G220" s="13"/>
      <c r="H220" s="13"/>
      <c r="I220" s="12"/>
      <c r="J220" s="12"/>
      <c r="K220" s="12"/>
      <c r="L220" s="12"/>
      <c r="M220" s="12"/>
      <c r="N220" s="12"/>
    </row>
    <row r="221" spans="2:14" ht="12.75">
      <c r="B221" s="12"/>
      <c r="C221" s="12"/>
      <c r="D221" s="12"/>
      <c r="E221" s="12"/>
      <c r="F221" s="12"/>
      <c r="G221" s="13"/>
      <c r="H221" s="13"/>
      <c r="I221" s="12"/>
      <c r="J221" s="12"/>
      <c r="K221" s="12"/>
      <c r="L221" s="12"/>
      <c r="M221" s="12"/>
      <c r="N221" s="12"/>
    </row>
    <row r="222" spans="2:14" ht="12.75">
      <c r="B222" s="12"/>
      <c r="C222" s="12"/>
      <c r="D222" s="12"/>
      <c r="E222" s="12"/>
      <c r="F222" s="12"/>
      <c r="G222" s="13"/>
      <c r="H222" s="13"/>
      <c r="I222" s="12"/>
      <c r="J222" s="12"/>
      <c r="K222" s="12"/>
      <c r="L222" s="12"/>
      <c r="M222" s="12"/>
      <c r="N222" s="12"/>
    </row>
    <row r="223" spans="2:14" ht="12.75">
      <c r="B223" s="12"/>
      <c r="C223" s="12"/>
      <c r="D223" s="12"/>
      <c r="E223" s="12"/>
      <c r="F223" s="12"/>
      <c r="G223" s="13"/>
      <c r="H223" s="13"/>
      <c r="I223" s="12"/>
      <c r="J223" s="12"/>
      <c r="K223" s="12"/>
      <c r="L223" s="12"/>
      <c r="M223" s="12"/>
      <c r="N223" s="12"/>
    </row>
    <row r="224" spans="2:14" ht="12.75">
      <c r="B224" s="12"/>
      <c r="C224" s="12"/>
      <c r="D224" s="12"/>
      <c r="E224" s="12"/>
      <c r="F224" s="12"/>
      <c r="G224" s="13"/>
      <c r="H224" s="13"/>
      <c r="I224" s="12"/>
      <c r="J224" s="12"/>
      <c r="K224" s="12"/>
      <c r="L224" s="12"/>
      <c r="M224" s="12"/>
      <c r="N224" s="12"/>
    </row>
    <row r="225" spans="2:14" ht="12.75">
      <c r="B225" s="12"/>
      <c r="C225" s="12"/>
      <c r="D225" s="12"/>
      <c r="E225" s="12"/>
      <c r="F225" s="12"/>
      <c r="G225" s="13"/>
      <c r="H225" s="13"/>
      <c r="I225" s="12"/>
      <c r="J225" s="12"/>
      <c r="K225" s="12"/>
      <c r="L225" s="12"/>
      <c r="M225" s="12"/>
      <c r="N225" s="12"/>
    </row>
    <row r="226" spans="2:14" ht="12.75">
      <c r="B226" s="12"/>
      <c r="C226" s="12"/>
      <c r="D226" s="12"/>
      <c r="E226" s="12"/>
      <c r="F226" s="12"/>
      <c r="G226" s="13"/>
      <c r="H226" s="13"/>
      <c r="I226" s="12"/>
      <c r="J226" s="12"/>
      <c r="K226" s="12"/>
      <c r="L226" s="12"/>
      <c r="M226" s="12"/>
      <c r="N226" s="12"/>
    </row>
    <row r="227" spans="2:14" ht="12.75">
      <c r="B227" s="12"/>
      <c r="C227" s="12"/>
      <c r="D227" s="12"/>
      <c r="E227" s="12"/>
      <c r="F227" s="12"/>
      <c r="G227" s="13"/>
      <c r="H227" s="13"/>
      <c r="I227" s="12"/>
      <c r="J227" s="12"/>
      <c r="K227" s="12"/>
      <c r="L227" s="12"/>
      <c r="M227" s="12"/>
      <c r="N227" s="12"/>
    </row>
    <row r="228" spans="2:14" ht="12.75">
      <c r="B228" s="12"/>
      <c r="C228" s="12"/>
      <c r="D228" s="12"/>
      <c r="E228" s="12"/>
      <c r="F228" s="12"/>
      <c r="G228" s="13"/>
      <c r="H228" s="13"/>
      <c r="I228" s="12"/>
      <c r="J228" s="12"/>
      <c r="K228" s="12"/>
      <c r="L228" s="12"/>
      <c r="M228" s="12"/>
      <c r="N228" s="12"/>
    </row>
    <row r="229" spans="2:14" ht="12.75">
      <c r="B229" s="12"/>
      <c r="C229" s="12"/>
      <c r="D229" s="12"/>
      <c r="E229" s="12"/>
      <c r="F229" s="12"/>
      <c r="G229" s="13"/>
      <c r="H229" s="13"/>
      <c r="I229" s="12"/>
      <c r="J229" s="12"/>
      <c r="K229" s="12"/>
      <c r="L229" s="12"/>
      <c r="M229" s="12"/>
      <c r="N229" s="12"/>
    </row>
    <row r="230" spans="2:14" ht="12.75">
      <c r="B230" s="12"/>
      <c r="C230" s="12"/>
      <c r="D230" s="12"/>
      <c r="E230" s="12"/>
      <c r="F230" s="12"/>
      <c r="G230" s="13"/>
      <c r="H230" s="13"/>
      <c r="I230" s="12"/>
      <c r="J230" s="12"/>
      <c r="K230" s="12"/>
      <c r="L230" s="12"/>
      <c r="M230" s="12"/>
      <c r="N230" s="12"/>
    </row>
    <row r="231" spans="2:14" ht="12.75">
      <c r="B231" s="12"/>
      <c r="C231" s="12"/>
      <c r="D231" s="12"/>
      <c r="E231" s="12"/>
      <c r="F231" s="12"/>
      <c r="G231" s="13"/>
      <c r="H231" s="13"/>
      <c r="I231" s="12"/>
      <c r="J231" s="12"/>
      <c r="K231" s="12"/>
      <c r="L231" s="12"/>
      <c r="M231" s="12"/>
      <c r="N231" s="12"/>
    </row>
    <row r="232" spans="2:14" ht="12.75">
      <c r="B232" s="12"/>
      <c r="C232" s="12"/>
      <c r="D232" s="12"/>
      <c r="E232" s="12"/>
      <c r="F232" s="12"/>
      <c r="G232" s="13"/>
      <c r="H232" s="13"/>
      <c r="I232" s="12"/>
      <c r="J232" s="12"/>
      <c r="K232" s="12"/>
      <c r="L232" s="12"/>
      <c r="M232" s="12"/>
      <c r="N232" s="12"/>
    </row>
    <row r="233" spans="2:14" ht="12.75">
      <c r="B233" s="12"/>
      <c r="C233" s="12"/>
      <c r="D233" s="12"/>
      <c r="E233" s="12"/>
      <c r="F233" s="12"/>
      <c r="G233" s="13"/>
      <c r="H233" s="13"/>
      <c r="I233" s="12"/>
      <c r="J233" s="12"/>
      <c r="K233" s="12"/>
      <c r="L233" s="12"/>
      <c r="M233" s="12"/>
      <c r="N233" s="12"/>
    </row>
    <row r="234" spans="2:14" ht="12.75">
      <c r="B234" s="12"/>
      <c r="C234" s="12"/>
      <c r="D234" s="12"/>
      <c r="E234" s="12"/>
      <c r="F234" s="12"/>
      <c r="G234" s="13"/>
      <c r="H234" s="13"/>
      <c r="I234" s="12"/>
      <c r="J234" s="12"/>
      <c r="K234" s="12"/>
      <c r="L234" s="12"/>
      <c r="M234" s="12"/>
      <c r="N234" s="12"/>
    </row>
    <row r="235" spans="2:14" ht="12.75">
      <c r="B235" s="12"/>
      <c r="C235" s="12"/>
      <c r="D235" s="12"/>
      <c r="E235" s="12"/>
      <c r="F235" s="12"/>
      <c r="G235" s="13"/>
      <c r="H235" s="13"/>
      <c r="I235" s="12"/>
      <c r="J235" s="12"/>
      <c r="K235" s="12"/>
      <c r="L235" s="12"/>
      <c r="M235" s="12"/>
      <c r="N235" s="12"/>
    </row>
    <row r="236" spans="2:14" ht="12.75">
      <c r="B236" s="12"/>
      <c r="C236" s="12"/>
      <c r="D236" s="12"/>
      <c r="E236" s="12"/>
      <c r="F236" s="12"/>
      <c r="G236" s="13"/>
      <c r="H236" s="13"/>
      <c r="I236" s="12"/>
      <c r="J236" s="12"/>
      <c r="K236" s="12"/>
      <c r="L236" s="12"/>
      <c r="M236" s="12"/>
      <c r="N236" s="12"/>
    </row>
    <row r="237" spans="2:14" ht="12.75">
      <c r="B237" s="12"/>
      <c r="C237" s="12"/>
      <c r="D237" s="12"/>
      <c r="E237" s="12"/>
      <c r="F237" s="12"/>
      <c r="G237" s="13"/>
      <c r="H237" s="13"/>
      <c r="I237" s="12"/>
      <c r="J237" s="12"/>
      <c r="K237" s="12"/>
      <c r="L237" s="12"/>
      <c r="M237" s="12"/>
      <c r="N237" s="12"/>
    </row>
    <row r="238" spans="2:14" ht="12.75">
      <c r="B238" s="12"/>
      <c r="C238" s="12"/>
      <c r="D238" s="12"/>
      <c r="E238" s="12"/>
      <c r="F238" s="12"/>
      <c r="G238" s="13"/>
      <c r="H238" s="13"/>
      <c r="I238" s="12"/>
      <c r="J238" s="12"/>
      <c r="K238" s="12"/>
      <c r="L238" s="12"/>
      <c r="M238" s="12"/>
      <c r="N238" s="12"/>
    </row>
    <row r="239" spans="2:14" ht="12.75">
      <c r="B239" s="12"/>
      <c r="C239" s="12"/>
      <c r="D239" s="12"/>
      <c r="E239" s="12"/>
      <c r="F239" s="12"/>
      <c r="G239" s="13"/>
      <c r="H239" s="13"/>
      <c r="I239" s="12"/>
      <c r="J239" s="12"/>
      <c r="K239" s="12"/>
      <c r="L239" s="12"/>
      <c r="M239" s="12"/>
      <c r="N239" s="12"/>
    </row>
    <row r="240" spans="2:14" ht="12.75">
      <c r="B240" s="12"/>
      <c r="C240" s="12"/>
      <c r="D240" s="12"/>
      <c r="E240" s="12"/>
      <c r="F240" s="12"/>
      <c r="G240" s="13"/>
      <c r="H240" s="13"/>
      <c r="I240" s="12"/>
      <c r="J240" s="12"/>
      <c r="K240" s="12"/>
      <c r="L240" s="12"/>
      <c r="M240" s="12"/>
      <c r="N240" s="12"/>
    </row>
    <row r="241" spans="2:14" ht="12.75">
      <c r="B241" s="12"/>
      <c r="C241" s="12"/>
      <c r="D241" s="12"/>
      <c r="E241" s="12"/>
      <c r="F241" s="12"/>
      <c r="G241" s="13"/>
      <c r="H241" s="13"/>
      <c r="I241" s="12"/>
      <c r="J241" s="12"/>
      <c r="K241" s="12"/>
      <c r="L241" s="12"/>
      <c r="M241" s="12"/>
      <c r="N241" s="12"/>
    </row>
    <row r="242" spans="2:14" ht="12.75">
      <c r="B242" s="12"/>
      <c r="C242" s="12"/>
      <c r="D242" s="12"/>
      <c r="E242" s="12"/>
      <c r="F242" s="12"/>
      <c r="G242" s="13"/>
      <c r="H242" s="13"/>
      <c r="I242" s="12"/>
      <c r="J242" s="12"/>
      <c r="K242" s="12"/>
      <c r="L242" s="12"/>
      <c r="M242" s="12"/>
      <c r="N242" s="12"/>
    </row>
    <row r="243" spans="2:14" ht="12.75">
      <c r="B243" s="12"/>
      <c r="C243" s="12"/>
      <c r="D243" s="12"/>
      <c r="E243" s="12"/>
      <c r="F243" s="12"/>
      <c r="G243" s="13"/>
      <c r="H243" s="13"/>
      <c r="I243" s="12"/>
      <c r="J243" s="12"/>
      <c r="K243" s="12"/>
      <c r="L243" s="12"/>
      <c r="M243" s="12"/>
      <c r="N243" s="12"/>
    </row>
    <row r="244" spans="2:14" ht="12.75">
      <c r="B244" s="12"/>
      <c r="C244" s="12"/>
      <c r="D244" s="12"/>
      <c r="E244" s="12"/>
      <c r="F244" s="12"/>
      <c r="G244" s="13"/>
      <c r="H244" s="13"/>
      <c r="I244" s="12"/>
      <c r="J244" s="12"/>
      <c r="K244" s="12"/>
      <c r="L244" s="12"/>
      <c r="M244" s="12"/>
      <c r="N244" s="12"/>
    </row>
    <row r="245" spans="2:14" ht="12.75">
      <c r="B245" s="12"/>
      <c r="C245" s="12"/>
      <c r="D245" s="12"/>
      <c r="E245" s="12"/>
      <c r="F245" s="12"/>
      <c r="G245" s="13"/>
      <c r="H245" s="13"/>
      <c r="I245" s="12"/>
      <c r="J245" s="12"/>
      <c r="K245" s="12"/>
      <c r="L245" s="12"/>
      <c r="M245" s="12"/>
      <c r="N245" s="12"/>
    </row>
    <row r="246" spans="2:14" ht="12.75">
      <c r="B246" s="12"/>
      <c r="C246" s="12"/>
      <c r="D246" s="12"/>
      <c r="E246" s="12"/>
      <c r="F246" s="12"/>
      <c r="G246" s="13"/>
      <c r="H246" s="13"/>
      <c r="I246" s="12"/>
      <c r="J246" s="12"/>
      <c r="K246" s="12"/>
      <c r="L246" s="12"/>
      <c r="M246" s="12"/>
      <c r="N246" s="12"/>
    </row>
    <row r="247" spans="2:14" ht="12.75">
      <c r="B247" s="12"/>
      <c r="C247" s="12"/>
      <c r="D247" s="12"/>
      <c r="E247" s="12"/>
      <c r="F247" s="12"/>
      <c r="G247" s="13"/>
      <c r="H247" s="13"/>
      <c r="I247" s="12"/>
      <c r="J247" s="12"/>
      <c r="K247" s="12"/>
      <c r="L247" s="12"/>
      <c r="M247" s="12"/>
      <c r="N247" s="12"/>
    </row>
    <row r="248" spans="2:14" ht="12.75">
      <c r="B248" s="12"/>
      <c r="C248" s="12"/>
      <c r="D248" s="12"/>
      <c r="E248" s="12"/>
      <c r="F248" s="12"/>
      <c r="G248" s="13"/>
      <c r="H248" s="13"/>
      <c r="I248" s="12"/>
      <c r="J248" s="12"/>
      <c r="K248" s="12"/>
      <c r="L248" s="12"/>
      <c r="M248" s="12"/>
      <c r="N248" s="12"/>
    </row>
    <row r="249" spans="2:14" ht="12.75">
      <c r="B249" s="12"/>
      <c r="C249" s="12"/>
      <c r="D249" s="12"/>
      <c r="E249" s="12"/>
      <c r="F249" s="12"/>
      <c r="G249" s="13"/>
      <c r="H249" s="13"/>
      <c r="I249" s="12"/>
      <c r="J249" s="12"/>
      <c r="K249" s="12"/>
      <c r="L249" s="12"/>
      <c r="M249" s="12"/>
      <c r="N249" s="12"/>
    </row>
    <row r="250" spans="2:14" ht="12.75">
      <c r="B250" s="12"/>
      <c r="C250" s="12"/>
      <c r="D250" s="12"/>
      <c r="E250" s="12"/>
      <c r="F250" s="12"/>
      <c r="G250" s="13"/>
      <c r="H250" s="13"/>
      <c r="I250" s="12"/>
      <c r="J250" s="12"/>
      <c r="K250" s="12"/>
      <c r="L250" s="12"/>
      <c r="M250" s="12"/>
      <c r="N250" s="12"/>
    </row>
    <row r="251" spans="2:14" ht="12.75">
      <c r="B251" s="12"/>
      <c r="C251" s="12"/>
      <c r="D251" s="12"/>
      <c r="E251" s="12"/>
      <c r="F251" s="12"/>
      <c r="G251" s="13"/>
      <c r="H251" s="13"/>
      <c r="I251" s="12"/>
      <c r="J251" s="12"/>
      <c r="K251" s="12"/>
      <c r="L251" s="12"/>
      <c r="M251" s="12"/>
      <c r="N251" s="12"/>
    </row>
    <row r="252" spans="2:14" ht="12.75">
      <c r="B252" s="12"/>
      <c r="C252" s="12"/>
      <c r="D252" s="12"/>
      <c r="E252" s="12"/>
      <c r="F252" s="12"/>
      <c r="G252" s="13"/>
      <c r="H252" s="13"/>
      <c r="I252" s="12"/>
      <c r="J252" s="12"/>
      <c r="K252" s="12"/>
      <c r="L252" s="12"/>
      <c r="M252" s="12"/>
      <c r="N252" s="12"/>
    </row>
    <row r="253" spans="2:14" ht="12.75">
      <c r="B253" s="12"/>
      <c r="C253" s="12"/>
      <c r="D253" s="12"/>
      <c r="E253" s="12"/>
      <c r="F253" s="12"/>
      <c r="G253" s="13"/>
      <c r="H253" s="13"/>
      <c r="I253" s="12"/>
      <c r="J253" s="12"/>
      <c r="K253" s="12"/>
      <c r="L253" s="12"/>
      <c r="M253" s="12"/>
      <c r="N253" s="12"/>
    </row>
    <row r="254" spans="2:14" ht="12.75">
      <c r="B254" s="12"/>
      <c r="C254" s="12"/>
      <c r="D254" s="12"/>
      <c r="E254" s="12"/>
      <c r="F254" s="12"/>
      <c r="G254" s="13"/>
      <c r="H254" s="13"/>
      <c r="I254" s="12"/>
      <c r="J254" s="12"/>
      <c r="K254" s="12"/>
      <c r="L254" s="12"/>
      <c r="M254" s="12"/>
      <c r="N254" s="12"/>
    </row>
    <row r="255" spans="2:14" ht="12.75">
      <c r="B255" s="12"/>
      <c r="C255" s="12"/>
      <c r="D255" s="12"/>
      <c r="E255" s="12"/>
      <c r="F255" s="12"/>
      <c r="G255" s="13"/>
      <c r="H255" s="13"/>
      <c r="I255" s="12"/>
      <c r="J255" s="12"/>
      <c r="K255" s="12"/>
      <c r="L255" s="12"/>
      <c r="M255" s="12"/>
      <c r="N255" s="12"/>
    </row>
    <row r="256" spans="2:14" ht="12.75">
      <c r="B256" s="12"/>
      <c r="C256" s="12"/>
      <c r="D256" s="12"/>
      <c r="E256" s="12"/>
      <c r="F256" s="12"/>
      <c r="G256" s="13"/>
      <c r="H256" s="13"/>
      <c r="I256" s="12"/>
      <c r="J256" s="12"/>
      <c r="K256" s="12"/>
      <c r="L256" s="12"/>
      <c r="M256" s="12"/>
      <c r="N256" s="12"/>
    </row>
    <row r="257" spans="2:14" ht="12.75">
      <c r="B257" s="12"/>
      <c r="C257" s="12"/>
      <c r="D257" s="12"/>
      <c r="E257" s="12"/>
      <c r="F257" s="12"/>
      <c r="G257" s="13"/>
      <c r="H257" s="13"/>
      <c r="I257" s="12"/>
      <c r="J257" s="12"/>
      <c r="K257" s="12"/>
      <c r="L257" s="12"/>
      <c r="M257" s="12"/>
      <c r="N257" s="12"/>
    </row>
    <row r="258" spans="2:14" ht="12.75">
      <c r="B258" s="12"/>
      <c r="C258" s="12"/>
      <c r="D258" s="12"/>
      <c r="E258" s="12"/>
      <c r="F258" s="12"/>
      <c r="G258" s="13"/>
      <c r="H258" s="13"/>
      <c r="I258" s="12"/>
      <c r="J258" s="12"/>
      <c r="K258" s="12"/>
      <c r="L258" s="12"/>
      <c r="M258" s="12"/>
      <c r="N258" s="12"/>
    </row>
    <row r="259" spans="2:14" ht="12.75">
      <c r="B259" s="12"/>
      <c r="C259" s="12"/>
      <c r="D259" s="12"/>
      <c r="E259" s="12"/>
      <c r="F259" s="12"/>
      <c r="G259" s="13"/>
      <c r="H259" s="13"/>
      <c r="I259" s="12"/>
      <c r="J259" s="12"/>
      <c r="K259" s="12"/>
      <c r="L259" s="12"/>
      <c r="M259" s="12"/>
      <c r="N259" s="12"/>
    </row>
    <row r="260" spans="2:14" ht="12.75">
      <c r="B260" s="12"/>
      <c r="C260" s="12"/>
      <c r="D260" s="12"/>
      <c r="E260" s="12"/>
      <c r="F260" s="12"/>
      <c r="G260" s="13"/>
      <c r="H260" s="13"/>
      <c r="I260" s="12"/>
      <c r="J260" s="12"/>
      <c r="K260" s="12"/>
      <c r="L260" s="12"/>
      <c r="M260" s="12"/>
      <c r="N260" s="12"/>
    </row>
    <row r="261" spans="2:14" ht="12.75">
      <c r="B261" s="12"/>
      <c r="C261" s="12"/>
      <c r="D261" s="12"/>
      <c r="E261" s="12"/>
      <c r="F261" s="12"/>
      <c r="G261" s="13"/>
      <c r="H261" s="13"/>
      <c r="I261" s="12"/>
      <c r="J261" s="12"/>
      <c r="K261" s="12"/>
      <c r="L261" s="12"/>
      <c r="M261" s="12"/>
      <c r="N261" s="12"/>
    </row>
    <row r="262" spans="2:14" ht="12.75">
      <c r="B262" s="12"/>
      <c r="C262" s="12"/>
      <c r="D262" s="12"/>
      <c r="E262" s="12"/>
      <c r="F262" s="12"/>
      <c r="G262" s="13"/>
      <c r="H262" s="13"/>
      <c r="I262" s="12"/>
      <c r="J262" s="12"/>
      <c r="K262" s="12"/>
      <c r="L262" s="12"/>
      <c r="M262" s="12"/>
      <c r="N262" s="12"/>
    </row>
    <row r="263" spans="2:14" ht="12.75">
      <c r="B263" s="12"/>
      <c r="C263" s="12"/>
      <c r="D263" s="12"/>
      <c r="E263" s="12"/>
      <c r="F263" s="12"/>
      <c r="G263" s="13"/>
      <c r="H263" s="13"/>
      <c r="I263" s="12"/>
      <c r="J263" s="12"/>
      <c r="K263" s="12"/>
      <c r="L263" s="12"/>
      <c r="M263" s="12"/>
      <c r="N263" s="12"/>
    </row>
    <row r="264" spans="2:14" ht="12.75">
      <c r="B264" s="12"/>
      <c r="C264" s="12"/>
      <c r="D264" s="12"/>
      <c r="E264" s="12"/>
      <c r="F264" s="12"/>
      <c r="G264" s="13"/>
      <c r="H264" s="13"/>
      <c r="I264" s="12"/>
      <c r="J264" s="12"/>
      <c r="K264" s="12"/>
      <c r="L264" s="12"/>
      <c r="M264" s="12"/>
      <c r="N264" s="12"/>
    </row>
    <row r="265" spans="2:14" ht="12.75">
      <c r="B265" s="12"/>
      <c r="C265" s="12"/>
      <c r="D265" s="12"/>
      <c r="E265" s="12"/>
      <c r="F265" s="12"/>
      <c r="G265" s="13"/>
      <c r="H265" s="13"/>
      <c r="I265" s="12"/>
      <c r="J265" s="12"/>
      <c r="K265" s="12"/>
      <c r="L265" s="12"/>
      <c r="M265" s="12"/>
      <c r="N265" s="12"/>
    </row>
    <row r="266" spans="2:14" ht="12.75">
      <c r="B266" s="12"/>
      <c r="C266" s="12"/>
      <c r="D266" s="12"/>
      <c r="E266" s="12"/>
      <c r="F266" s="12"/>
      <c r="G266" s="13"/>
      <c r="H266" s="13"/>
      <c r="I266" s="12"/>
      <c r="J266" s="12"/>
      <c r="K266" s="12"/>
      <c r="L266" s="12"/>
      <c r="M266" s="12"/>
      <c r="N266" s="12"/>
    </row>
    <row r="267" spans="2:14" ht="12.75">
      <c r="B267" s="12"/>
      <c r="C267" s="12"/>
      <c r="D267" s="12"/>
      <c r="E267" s="12"/>
      <c r="F267" s="12"/>
      <c r="G267" s="13"/>
      <c r="H267" s="13"/>
      <c r="I267" s="12"/>
      <c r="J267" s="12"/>
      <c r="K267" s="12"/>
      <c r="L267" s="12"/>
      <c r="M267" s="12"/>
      <c r="N267" s="12"/>
    </row>
    <row r="268" spans="2:14" ht="12.75">
      <c r="B268" s="12"/>
      <c r="C268" s="12"/>
      <c r="D268" s="12"/>
      <c r="E268" s="12"/>
      <c r="F268" s="12"/>
      <c r="G268" s="13"/>
      <c r="H268" s="13"/>
      <c r="I268" s="12"/>
      <c r="J268" s="12"/>
      <c r="K268" s="12"/>
      <c r="L268" s="12"/>
      <c r="M268" s="12"/>
      <c r="N268" s="12"/>
    </row>
    <row r="269" spans="2:14" ht="12.75">
      <c r="B269" s="12"/>
      <c r="C269" s="12"/>
      <c r="D269" s="12"/>
      <c r="E269" s="12"/>
      <c r="F269" s="12"/>
      <c r="G269" s="13"/>
      <c r="H269" s="13"/>
      <c r="I269" s="12"/>
      <c r="J269" s="12"/>
      <c r="K269" s="12"/>
      <c r="L269" s="12"/>
      <c r="M269" s="12"/>
      <c r="N269" s="12"/>
    </row>
    <row r="270" spans="2:14" ht="12.75">
      <c r="B270" s="12"/>
      <c r="C270" s="12"/>
      <c r="D270" s="12"/>
      <c r="E270" s="12"/>
      <c r="F270" s="12"/>
      <c r="G270" s="13"/>
      <c r="H270" s="13"/>
      <c r="I270" s="12"/>
      <c r="J270" s="12"/>
      <c r="K270" s="12"/>
      <c r="L270" s="12"/>
      <c r="M270" s="12"/>
      <c r="N270" s="12"/>
    </row>
    <row r="271" spans="2:14" ht="12.75">
      <c r="B271" s="12"/>
      <c r="C271" s="12"/>
      <c r="D271" s="12"/>
      <c r="E271" s="12"/>
      <c r="F271" s="12"/>
      <c r="G271" s="13"/>
      <c r="H271" s="13"/>
      <c r="I271" s="12"/>
      <c r="J271" s="12"/>
      <c r="K271" s="12"/>
      <c r="L271" s="12"/>
      <c r="M271" s="12"/>
      <c r="N271" s="12"/>
    </row>
    <row r="272" spans="2:14" ht="12.75">
      <c r="B272" s="12"/>
      <c r="C272" s="12"/>
      <c r="D272" s="12"/>
      <c r="E272" s="12"/>
      <c r="F272" s="12"/>
      <c r="G272" s="13"/>
      <c r="H272" s="13"/>
      <c r="I272" s="12"/>
      <c r="J272" s="12"/>
      <c r="K272" s="12"/>
      <c r="L272" s="12"/>
      <c r="M272" s="12"/>
      <c r="N272" s="12"/>
    </row>
    <row r="273" spans="2:14" ht="12.75">
      <c r="B273" s="12"/>
      <c r="C273" s="12"/>
      <c r="D273" s="12"/>
      <c r="E273" s="12"/>
      <c r="F273" s="12"/>
      <c r="G273" s="13"/>
      <c r="H273" s="13"/>
      <c r="I273" s="12"/>
      <c r="J273" s="12"/>
      <c r="K273" s="12"/>
      <c r="L273" s="12"/>
      <c r="M273" s="12"/>
      <c r="N273" s="12"/>
    </row>
    <row r="274" spans="2:14" ht="12.75">
      <c r="B274" s="12"/>
      <c r="C274" s="12"/>
      <c r="D274" s="12"/>
      <c r="E274" s="12"/>
      <c r="F274" s="12"/>
      <c r="G274" s="13"/>
      <c r="H274" s="13"/>
      <c r="I274" s="12"/>
      <c r="J274" s="12"/>
      <c r="K274" s="12"/>
      <c r="L274" s="12"/>
      <c r="M274" s="12"/>
      <c r="N274" s="12"/>
    </row>
    <row r="275" spans="2:14" ht="12.75">
      <c r="B275" s="12"/>
      <c r="C275" s="12"/>
      <c r="D275" s="12"/>
      <c r="E275" s="12"/>
      <c r="F275" s="12"/>
      <c r="G275" s="13"/>
      <c r="H275" s="13"/>
      <c r="I275" s="12"/>
      <c r="J275" s="12"/>
      <c r="K275" s="12"/>
      <c r="L275" s="12"/>
      <c r="M275" s="12"/>
      <c r="N275" s="12"/>
    </row>
    <row r="276" spans="2:14" ht="12.75">
      <c r="B276" s="12"/>
      <c r="C276" s="12"/>
      <c r="D276" s="12"/>
      <c r="E276" s="12"/>
      <c r="F276" s="12"/>
      <c r="G276" s="13"/>
      <c r="H276" s="13"/>
      <c r="I276" s="12"/>
      <c r="J276" s="12"/>
      <c r="K276" s="12"/>
      <c r="L276" s="12"/>
      <c r="M276" s="12"/>
      <c r="N276" s="12"/>
    </row>
    <row r="277" spans="2:14" ht="12.75">
      <c r="B277" s="12"/>
      <c r="C277" s="12"/>
      <c r="D277" s="12"/>
      <c r="E277" s="12"/>
      <c r="F277" s="12"/>
      <c r="G277" s="13"/>
      <c r="H277" s="13"/>
      <c r="I277" s="12"/>
      <c r="J277" s="12"/>
      <c r="K277" s="12"/>
      <c r="L277" s="12"/>
      <c r="M277" s="12"/>
      <c r="N277" s="12"/>
    </row>
    <row r="278" spans="2:14" ht="12.75">
      <c r="B278" s="12"/>
      <c r="C278" s="12"/>
      <c r="D278" s="12"/>
      <c r="E278" s="12"/>
      <c r="F278" s="12"/>
      <c r="G278" s="13"/>
      <c r="H278" s="13"/>
      <c r="I278" s="12"/>
      <c r="J278" s="12"/>
      <c r="K278" s="12"/>
      <c r="L278" s="12"/>
      <c r="M278" s="12"/>
      <c r="N278" s="12"/>
    </row>
    <row r="279" spans="2:14" ht="12.75">
      <c r="B279" s="12"/>
      <c r="C279" s="12"/>
      <c r="D279" s="12"/>
      <c r="E279" s="12"/>
      <c r="F279" s="12"/>
      <c r="G279" s="13"/>
      <c r="H279" s="13"/>
      <c r="I279" s="12"/>
      <c r="J279" s="12"/>
      <c r="K279" s="12"/>
      <c r="L279" s="12"/>
      <c r="M279" s="12"/>
      <c r="N279" s="12"/>
    </row>
    <row r="280" spans="2:14" ht="12.75">
      <c r="B280" s="12"/>
      <c r="C280" s="12"/>
      <c r="D280" s="12"/>
      <c r="E280" s="12"/>
      <c r="F280" s="12"/>
      <c r="G280" s="13"/>
      <c r="H280" s="13"/>
      <c r="I280" s="12"/>
      <c r="J280" s="12"/>
      <c r="K280" s="12"/>
      <c r="L280" s="12"/>
      <c r="M280" s="12"/>
      <c r="N280" s="12"/>
    </row>
    <row r="281" spans="2:14" ht="12.75">
      <c r="B281" s="12"/>
      <c r="C281" s="12"/>
      <c r="D281" s="12"/>
      <c r="E281" s="12"/>
      <c r="F281" s="12"/>
      <c r="G281" s="13"/>
      <c r="H281" s="13"/>
      <c r="I281" s="12"/>
      <c r="J281" s="12"/>
      <c r="K281" s="12"/>
      <c r="L281" s="12"/>
      <c r="M281" s="12"/>
      <c r="N281" s="12"/>
    </row>
    <row r="282" spans="2:14" ht="12.75">
      <c r="B282" s="12"/>
      <c r="C282" s="12"/>
      <c r="D282" s="12"/>
      <c r="E282" s="12"/>
      <c r="F282" s="12"/>
      <c r="G282" s="13"/>
      <c r="H282" s="13"/>
      <c r="I282" s="12"/>
      <c r="J282" s="12"/>
      <c r="K282" s="12"/>
      <c r="L282" s="12"/>
      <c r="M282" s="12"/>
      <c r="N282" s="12"/>
    </row>
    <row r="283" spans="2:14" ht="12.75">
      <c r="B283" s="12"/>
      <c r="C283" s="12"/>
      <c r="D283" s="12"/>
      <c r="E283" s="12"/>
      <c r="F283" s="12"/>
      <c r="G283" s="13"/>
      <c r="H283" s="13"/>
      <c r="I283" s="12"/>
      <c r="J283" s="12"/>
      <c r="K283" s="12"/>
      <c r="L283" s="12"/>
      <c r="M283" s="12"/>
      <c r="N283" s="12"/>
    </row>
    <row r="284" spans="2:14" ht="12.75">
      <c r="B284" s="12"/>
      <c r="C284" s="12"/>
      <c r="D284" s="12"/>
      <c r="E284" s="12"/>
      <c r="F284" s="12"/>
      <c r="G284" s="13"/>
      <c r="H284" s="13"/>
      <c r="I284" s="12"/>
      <c r="J284" s="12"/>
      <c r="K284" s="12"/>
      <c r="L284" s="12"/>
      <c r="M284" s="12"/>
      <c r="N284" s="12"/>
    </row>
    <row r="285" spans="2:14" ht="12.75">
      <c r="B285" s="12"/>
      <c r="C285" s="12"/>
      <c r="D285" s="12"/>
      <c r="E285" s="12"/>
      <c r="F285" s="12"/>
      <c r="G285" s="13"/>
      <c r="H285" s="13"/>
      <c r="I285" s="12"/>
      <c r="J285" s="12"/>
      <c r="K285" s="12"/>
      <c r="L285" s="12"/>
      <c r="M285" s="12"/>
      <c r="N285" s="12"/>
    </row>
    <row r="286" spans="2:14" ht="12.75">
      <c r="B286" s="12"/>
      <c r="C286" s="12"/>
      <c r="D286" s="12"/>
      <c r="E286" s="12"/>
      <c r="F286" s="12"/>
      <c r="G286" s="13"/>
      <c r="H286" s="13"/>
      <c r="I286" s="12"/>
      <c r="J286" s="12"/>
      <c r="K286" s="12"/>
      <c r="L286" s="12"/>
      <c r="M286" s="12"/>
      <c r="N286" s="12"/>
    </row>
    <row r="287" spans="2:14" ht="12.75">
      <c r="B287" s="12"/>
      <c r="C287" s="12"/>
      <c r="D287" s="12"/>
      <c r="E287" s="12"/>
      <c r="F287" s="12"/>
      <c r="G287" s="13"/>
      <c r="H287" s="13"/>
      <c r="I287" s="12"/>
      <c r="J287" s="12"/>
      <c r="K287" s="12"/>
      <c r="L287" s="12"/>
      <c r="M287" s="12"/>
      <c r="N287" s="12"/>
    </row>
    <row r="288" spans="2:14" ht="12.75">
      <c r="B288" s="12"/>
      <c r="C288" s="12"/>
      <c r="D288" s="12"/>
      <c r="E288" s="12"/>
      <c r="F288" s="12"/>
      <c r="G288" s="13"/>
      <c r="H288" s="13"/>
      <c r="I288" s="12"/>
      <c r="J288" s="12"/>
      <c r="K288" s="12"/>
      <c r="L288" s="12"/>
      <c r="M288" s="12"/>
      <c r="N288" s="12"/>
    </row>
    <row r="289" spans="2:14" ht="12.75">
      <c r="B289" s="12"/>
      <c r="C289" s="12"/>
      <c r="D289" s="12"/>
      <c r="E289" s="12"/>
      <c r="F289" s="12"/>
      <c r="G289" s="13"/>
      <c r="H289" s="13"/>
      <c r="I289" s="12"/>
      <c r="J289" s="12"/>
      <c r="K289" s="12"/>
      <c r="L289" s="12"/>
      <c r="M289" s="12"/>
      <c r="N289" s="12"/>
    </row>
    <row r="290" spans="2:14" ht="12.75">
      <c r="B290" s="12"/>
      <c r="C290" s="12"/>
      <c r="D290" s="12"/>
      <c r="E290" s="12"/>
      <c r="F290" s="12"/>
      <c r="G290" s="13"/>
      <c r="H290" s="13"/>
      <c r="I290" s="12"/>
      <c r="J290" s="12"/>
      <c r="K290" s="12"/>
      <c r="L290" s="12"/>
      <c r="M290" s="12"/>
      <c r="N290" s="12"/>
    </row>
    <row r="291" spans="2:14" ht="12.75">
      <c r="B291" s="12"/>
      <c r="C291" s="12"/>
      <c r="D291" s="12"/>
      <c r="E291" s="12"/>
      <c r="F291" s="12"/>
      <c r="G291" s="13"/>
      <c r="H291" s="13"/>
      <c r="I291" s="12"/>
      <c r="J291" s="12"/>
      <c r="K291" s="12"/>
      <c r="L291" s="12"/>
      <c r="M291" s="12"/>
      <c r="N291" s="12"/>
    </row>
    <row r="292" spans="2:14" ht="12.75">
      <c r="B292" s="12"/>
      <c r="C292" s="12"/>
      <c r="D292" s="12"/>
      <c r="E292" s="12"/>
      <c r="F292" s="12"/>
      <c r="G292" s="13"/>
      <c r="H292" s="13"/>
      <c r="I292" s="12"/>
      <c r="J292" s="12"/>
      <c r="K292" s="12"/>
      <c r="L292" s="12"/>
      <c r="M292" s="12"/>
      <c r="N292" s="12"/>
    </row>
    <row r="293" spans="2:14" ht="12.75">
      <c r="B293" s="12"/>
      <c r="C293" s="12"/>
      <c r="D293" s="12"/>
      <c r="E293" s="12"/>
      <c r="F293" s="12"/>
      <c r="G293" s="13"/>
      <c r="H293" s="13"/>
      <c r="I293" s="12"/>
      <c r="J293" s="12"/>
      <c r="K293" s="12"/>
      <c r="L293" s="12"/>
      <c r="M293" s="12"/>
      <c r="N293" s="12"/>
    </row>
    <row r="294" spans="2:14" ht="12.75">
      <c r="B294" s="12"/>
      <c r="C294" s="12"/>
      <c r="D294" s="12"/>
      <c r="E294" s="12"/>
      <c r="F294" s="12"/>
      <c r="G294" s="13"/>
      <c r="H294" s="13"/>
      <c r="I294" s="12"/>
      <c r="J294" s="12"/>
      <c r="K294" s="12"/>
      <c r="L294" s="12"/>
      <c r="M294" s="12"/>
      <c r="N294" s="12"/>
    </row>
    <row r="295" spans="2:14" ht="12.75">
      <c r="B295" s="12"/>
      <c r="C295" s="12"/>
      <c r="D295" s="12"/>
      <c r="E295" s="12"/>
      <c r="F295" s="12"/>
      <c r="G295" s="13"/>
      <c r="H295" s="13"/>
      <c r="I295" s="12"/>
      <c r="J295" s="12"/>
      <c r="K295" s="12"/>
      <c r="L295" s="12"/>
      <c r="M295" s="12"/>
      <c r="N295" s="12"/>
    </row>
    <row r="296" spans="2:14" ht="12.75">
      <c r="B296" s="12"/>
      <c r="C296" s="12"/>
      <c r="D296" s="12"/>
      <c r="E296" s="12"/>
      <c r="F296" s="12"/>
      <c r="G296" s="13"/>
      <c r="H296" s="13"/>
      <c r="I296" s="12"/>
      <c r="J296" s="12"/>
      <c r="K296" s="12"/>
      <c r="L296" s="12"/>
      <c r="M296" s="12"/>
      <c r="N296" s="12"/>
    </row>
    <row r="297" spans="2:14" ht="12.75">
      <c r="B297" s="12"/>
      <c r="C297" s="12"/>
      <c r="D297" s="12"/>
      <c r="E297" s="12"/>
      <c r="F297" s="12"/>
      <c r="G297" s="13"/>
      <c r="H297" s="13"/>
      <c r="I297" s="12"/>
      <c r="J297" s="12"/>
      <c r="K297" s="12"/>
      <c r="L297" s="12"/>
      <c r="M297" s="12"/>
      <c r="N297" s="12"/>
    </row>
    <row r="298" spans="2:14" ht="12.75">
      <c r="B298" s="12"/>
      <c r="C298" s="12"/>
      <c r="D298" s="12"/>
      <c r="E298" s="12"/>
      <c r="F298" s="12"/>
      <c r="G298" s="13"/>
      <c r="H298" s="13"/>
      <c r="I298" s="12"/>
      <c r="J298" s="12"/>
      <c r="K298" s="12"/>
      <c r="L298" s="12"/>
      <c r="M298" s="12"/>
      <c r="N298" s="12"/>
    </row>
    <row r="299" spans="2:14" ht="12.75">
      <c r="B299" s="12"/>
      <c r="C299" s="12"/>
      <c r="D299" s="12"/>
      <c r="E299" s="12"/>
      <c r="F299" s="12"/>
      <c r="G299" s="13"/>
      <c r="H299" s="13"/>
      <c r="I299" s="12"/>
      <c r="J299" s="12"/>
      <c r="K299" s="12"/>
      <c r="L299" s="12"/>
      <c r="M299" s="12"/>
      <c r="N299" s="12"/>
    </row>
    <row r="300" spans="2:14" ht="12.75">
      <c r="B300" s="12"/>
      <c r="C300" s="12"/>
      <c r="D300" s="12"/>
      <c r="E300" s="12"/>
      <c r="F300" s="12"/>
      <c r="G300" s="13"/>
      <c r="H300" s="13"/>
      <c r="I300" s="12"/>
      <c r="J300" s="12"/>
      <c r="K300" s="12"/>
      <c r="L300" s="12"/>
      <c r="M300" s="12"/>
      <c r="N300" s="12"/>
    </row>
    <row r="301" spans="2:14" ht="12.75">
      <c r="B301" s="12"/>
      <c r="C301" s="12"/>
      <c r="D301" s="12"/>
      <c r="E301" s="12"/>
      <c r="F301" s="12"/>
      <c r="G301" s="13"/>
      <c r="H301" s="13"/>
      <c r="I301" s="12"/>
      <c r="J301" s="12"/>
      <c r="K301" s="12"/>
      <c r="L301" s="12"/>
      <c r="M301" s="12"/>
      <c r="N301" s="12"/>
    </row>
    <row r="302" spans="2:14" ht="12.75">
      <c r="B302" s="12"/>
      <c r="C302" s="12"/>
      <c r="D302" s="12"/>
      <c r="E302" s="12"/>
      <c r="F302" s="12"/>
      <c r="G302" s="13"/>
      <c r="H302" s="13"/>
      <c r="I302" s="12"/>
      <c r="J302" s="12"/>
      <c r="K302" s="12"/>
      <c r="L302" s="12"/>
      <c r="M302" s="12"/>
      <c r="N302" s="12"/>
    </row>
    <row r="303" spans="2:14" ht="12.75">
      <c r="B303" s="12"/>
      <c r="C303" s="12"/>
      <c r="D303" s="12"/>
      <c r="E303" s="12"/>
      <c r="F303" s="12"/>
      <c r="G303" s="13"/>
      <c r="H303" s="13"/>
      <c r="I303" s="12"/>
      <c r="J303" s="12"/>
      <c r="K303" s="12"/>
      <c r="L303" s="12"/>
      <c r="M303" s="12"/>
      <c r="N303" s="12"/>
    </row>
    <row r="304" spans="2:14" ht="12.75">
      <c r="B304" s="12"/>
      <c r="C304" s="12"/>
      <c r="D304" s="12"/>
      <c r="E304" s="12"/>
      <c r="F304" s="12"/>
      <c r="G304" s="13"/>
      <c r="H304" s="13"/>
      <c r="I304" s="12"/>
      <c r="J304" s="12"/>
      <c r="K304" s="12"/>
      <c r="L304" s="12"/>
      <c r="M304" s="12"/>
      <c r="N304" s="12"/>
    </row>
    <row r="305" spans="2:14" ht="12.75">
      <c r="B305" s="12"/>
      <c r="C305" s="12"/>
      <c r="D305" s="12"/>
      <c r="E305" s="12"/>
      <c r="F305" s="12"/>
      <c r="G305" s="13"/>
      <c r="H305" s="13"/>
      <c r="I305" s="12"/>
      <c r="J305" s="12"/>
      <c r="K305" s="12"/>
      <c r="L305" s="12"/>
      <c r="M305" s="12"/>
      <c r="N305" s="12"/>
    </row>
    <row r="306" spans="2:14" ht="12.75">
      <c r="B306" s="12"/>
      <c r="C306" s="12"/>
      <c r="D306" s="12"/>
      <c r="E306" s="12"/>
      <c r="F306" s="12"/>
      <c r="G306" s="13"/>
      <c r="H306" s="13"/>
      <c r="I306" s="12"/>
      <c r="J306" s="12"/>
      <c r="K306" s="12"/>
      <c r="L306" s="12"/>
      <c r="M306" s="12"/>
      <c r="N306" s="12"/>
    </row>
    <row r="307" spans="2:14" ht="12.75">
      <c r="B307" s="12"/>
      <c r="C307" s="12"/>
      <c r="D307" s="12"/>
      <c r="E307" s="12"/>
      <c r="F307" s="12"/>
      <c r="G307" s="13"/>
      <c r="H307" s="13"/>
      <c r="I307" s="12"/>
      <c r="J307" s="12"/>
      <c r="K307" s="12"/>
      <c r="L307" s="12"/>
      <c r="M307" s="12"/>
      <c r="N307" s="12"/>
    </row>
  </sheetData>
  <sheetProtection selectLockedCells="1" selectUnlockedCells="1"/>
  <mergeCells count="492">
    <mergeCell ref="I69:J69"/>
    <mergeCell ref="K69:L69"/>
    <mergeCell ref="B159:D159"/>
    <mergeCell ref="E159:J159"/>
    <mergeCell ref="K159:L159"/>
    <mergeCell ref="M159:N159"/>
    <mergeCell ref="B154:D154"/>
    <mergeCell ref="E154:J154"/>
    <mergeCell ref="K154:L154"/>
    <mergeCell ref="M154:N154"/>
    <mergeCell ref="G76:H76"/>
    <mergeCell ref="I76:J76"/>
    <mergeCell ref="K76:L76"/>
    <mergeCell ref="G68:H68"/>
    <mergeCell ref="I68:J68"/>
    <mergeCell ref="K68:L68"/>
    <mergeCell ref="G70:H70"/>
    <mergeCell ref="I70:J70"/>
    <mergeCell ref="K70:L70"/>
    <mergeCell ref="G69:H69"/>
    <mergeCell ref="G62:H62"/>
    <mergeCell ref="I62:J62"/>
    <mergeCell ref="K62:L62"/>
    <mergeCell ref="G63:H63"/>
    <mergeCell ref="I63:J63"/>
    <mergeCell ref="K63:L63"/>
    <mergeCell ref="B161:D161"/>
    <mergeCell ref="E161:J161"/>
    <mergeCell ref="K161:L161"/>
    <mergeCell ref="M161:N161"/>
    <mergeCell ref="B162:D162"/>
    <mergeCell ref="E162:J162"/>
    <mergeCell ref="K162:L162"/>
    <mergeCell ref="M162:N162"/>
    <mergeCell ref="K158:L158"/>
    <mergeCell ref="M158:N158"/>
    <mergeCell ref="B160:D160"/>
    <mergeCell ref="E160:J160"/>
    <mergeCell ref="K160:L160"/>
    <mergeCell ref="M160:N160"/>
    <mergeCell ref="G114:H114"/>
    <mergeCell ref="I114:J114"/>
    <mergeCell ref="K114:L114"/>
    <mergeCell ref="B157:D157"/>
    <mergeCell ref="E157:J157"/>
    <mergeCell ref="K157:L157"/>
    <mergeCell ref="B146:D146"/>
    <mergeCell ref="E146:J146"/>
    <mergeCell ref="K146:L146"/>
    <mergeCell ref="B143:D143"/>
    <mergeCell ref="I75:J75"/>
    <mergeCell ref="K75:L75"/>
    <mergeCell ref="G113:H113"/>
    <mergeCell ref="I113:J113"/>
    <mergeCell ref="K113:L113"/>
    <mergeCell ref="G78:H78"/>
    <mergeCell ref="I78:J78"/>
    <mergeCell ref="K78:L78"/>
    <mergeCell ref="K105:L105"/>
    <mergeCell ref="G106:H106"/>
    <mergeCell ref="E164:J164"/>
    <mergeCell ref="M157:N157"/>
    <mergeCell ref="B158:D158"/>
    <mergeCell ref="E158:J158"/>
    <mergeCell ref="I73:J73"/>
    <mergeCell ref="K73:L73"/>
    <mergeCell ref="G74:H74"/>
    <mergeCell ref="E156:J156"/>
    <mergeCell ref="K149:L149"/>
    <mergeCell ref="M149:N149"/>
    <mergeCell ref="B150:D150"/>
    <mergeCell ref="M150:N150"/>
    <mergeCell ref="B165:D165"/>
    <mergeCell ref="E165:J165"/>
    <mergeCell ref="K165:L165"/>
    <mergeCell ref="M165:N165"/>
    <mergeCell ref="B164:D164"/>
    <mergeCell ref="M153:N153"/>
    <mergeCell ref="K152:L152"/>
    <mergeCell ref="M152:N152"/>
    <mergeCell ref="B147:D147"/>
    <mergeCell ref="E147:J147"/>
    <mergeCell ref="K147:L147"/>
    <mergeCell ref="M147:N147"/>
    <mergeCell ref="M164:N164"/>
    <mergeCell ref="B148:D148"/>
    <mergeCell ref="E148:J148"/>
    <mergeCell ref="K148:L148"/>
    <mergeCell ref="M148:N148"/>
    <mergeCell ref="B156:D156"/>
    <mergeCell ref="B144:D144"/>
    <mergeCell ref="E144:J144"/>
    <mergeCell ref="K144:L144"/>
    <mergeCell ref="M144:N144"/>
    <mergeCell ref="M146:N146"/>
    <mergeCell ref="B145:D145"/>
    <mergeCell ref="E145:J145"/>
    <mergeCell ref="K145:L145"/>
    <mergeCell ref="M145:N145"/>
    <mergeCell ref="B142:D142"/>
    <mergeCell ref="E142:J142"/>
    <mergeCell ref="K142:L142"/>
    <mergeCell ref="M142:N142"/>
    <mergeCell ref="E143:J143"/>
    <mergeCell ref="K143:L143"/>
    <mergeCell ref="M143:N143"/>
    <mergeCell ref="B140:D140"/>
    <mergeCell ref="E140:J140"/>
    <mergeCell ref="K140:L140"/>
    <mergeCell ref="M140:N140"/>
    <mergeCell ref="B141:D141"/>
    <mergeCell ref="E141:J141"/>
    <mergeCell ref="K141:L141"/>
    <mergeCell ref="M141:N141"/>
    <mergeCell ref="M137:N137"/>
    <mergeCell ref="B138:D138"/>
    <mergeCell ref="E138:J138"/>
    <mergeCell ref="K138:L138"/>
    <mergeCell ref="M138:N138"/>
    <mergeCell ref="B139:D139"/>
    <mergeCell ref="E139:J139"/>
    <mergeCell ref="K139:L139"/>
    <mergeCell ref="M139:N139"/>
    <mergeCell ref="G67:H67"/>
    <mergeCell ref="I67:J67"/>
    <mergeCell ref="K67:L67"/>
    <mergeCell ref="B137:D137"/>
    <mergeCell ref="E137:J137"/>
    <mergeCell ref="K137:L137"/>
    <mergeCell ref="I74:J74"/>
    <mergeCell ref="K74:L74"/>
    <mergeCell ref="G73:H73"/>
    <mergeCell ref="G75:H75"/>
    <mergeCell ref="G59:H59"/>
    <mergeCell ref="I59:J59"/>
    <mergeCell ref="K59:L59"/>
    <mergeCell ref="K58:L58"/>
    <mergeCell ref="G64:H64"/>
    <mergeCell ref="I64:J64"/>
    <mergeCell ref="K64:L64"/>
    <mergeCell ref="I60:J60"/>
    <mergeCell ref="K60:L60"/>
    <mergeCell ref="G61:H61"/>
    <mergeCell ref="G52:H52"/>
    <mergeCell ref="I52:J52"/>
    <mergeCell ref="K52:L52"/>
    <mergeCell ref="G53:H53"/>
    <mergeCell ref="I53:J53"/>
    <mergeCell ref="K53:L53"/>
    <mergeCell ref="G50:H50"/>
    <mergeCell ref="I50:J50"/>
    <mergeCell ref="K50:L50"/>
    <mergeCell ref="G51:H51"/>
    <mergeCell ref="I51:J51"/>
    <mergeCell ref="K51:L51"/>
    <mergeCell ref="G48:H48"/>
    <mergeCell ref="I48:J48"/>
    <mergeCell ref="K48:L48"/>
    <mergeCell ref="G49:H49"/>
    <mergeCell ref="I49:J49"/>
    <mergeCell ref="K49:L49"/>
    <mergeCell ref="I42:J42"/>
    <mergeCell ref="K42:L42"/>
    <mergeCell ref="G44:H44"/>
    <mergeCell ref="I44:J44"/>
    <mergeCell ref="G47:H47"/>
    <mergeCell ref="I47:J47"/>
    <mergeCell ref="K47:L47"/>
    <mergeCell ref="G43:H43"/>
    <mergeCell ref="I43:J43"/>
    <mergeCell ref="K43:L43"/>
    <mergeCell ref="B111:B112"/>
    <mergeCell ref="D111:D112"/>
    <mergeCell ref="G21:H21"/>
    <mergeCell ref="I21:J21"/>
    <mergeCell ref="K21:L21"/>
    <mergeCell ref="G22:H22"/>
    <mergeCell ref="I22:J22"/>
    <mergeCell ref="K22:L22"/>
    <mergeCell ref="E35:F80"/>
    <mergeCell ref="G42:H42"/>
    <mergeCell ref="I106:J106"/>
    <mergeCell ref="K106:L106"/>
    <mergeCell ref="G107:H107"/>
    <mergeCell ref="I107:J107"/>
    <mergeCell ref="K107:L107"/>
    <mergeCell ref="K101:L101"/>
    <mergeCell ref="G103:H103"/>
    <mergeCell ref="I103:J103"/>
    <mergeCell ref="K103:L103"/>
    <mergeCell ref="G104:H104"/>
    <mergeCell ref="I104:J104"/>
    <mergeCell ref="K104:L104"/>
    <mergeCell ref="G102:H102"/>
    <mergeCell ref="I102:J102"/>
    <mergeCell ref="K102:L102"/>
    <mergeCell ref="M135:N135"/>
    <mergeCell ref="K135:L135"/>
    <mergeCell ref="K108:L108"/>
    <mergeCell ref="K115:L115"/>
    <mergeCell ref="G116:H116"/>
    <mergeCell ref="K131:L131"/>
    <mergeCell ref="M131:N131"/>
    <mergeCell ref="B133:D133"/>
    <mergeCell ref="E133:J133"/>
    <mergeCell ref="K133:L133"/>
    <mergeCell ref="K132:L132"/>
    <mergeCell ref="B167:D167"/>
    <mergeCell ref="E167:J167"/>
    <mergeCell ref="K167:L167"/>
    <mergeCell ref="M167:N167"/>
    <mergeCell ref="B163:D163"/>
    <mergeCell ref="E163:J163"/>
    <mergeCell ref="B166:D166"/>
    <mergeCell ref="E166:J166"/>
    <mergeCell ref="M166:N166"/>
    <mergeCell ref="K164:L164"/>
    <mergeCell ref="B134:D134"/>
    <mergeCell ref="E134:J134"/>
    <mergeCell ref="K134:L134"/>
    <mergeCell ref="M134:N134"/>
    <mergeCell ref="B130:D130"/>
    <mergeCell ref="M130:N130"/>
    <mergeCell ref="B132:D132"/>
    <mergeCell ref="E132:J132"/>
    <mergeCell ref="B131:D131"/>
    <mergeCell ref="E131:J131"/>
    <mergeCell ref="I116:J116"/>
    <mergeCell ref="K116:L116"/>
    <mergeCell ref="G99:H99"/>
    <mergeCell ref="I99:J99"/>
    <mergeCell ref="G100:H100"/>
    <mergeCell ref="I100:J100"/>
    <mergeCell ref="K100:L100"/>
    <mergeCell ref="G112:H112"/>
    <mergeCell ref="I112:J112"/>
    <mergeCell ref="G109:H109"/>
    <mergeCell ref="I54:J54"/>
    <mergeCell ref="K55:L55"/>
    <mergeCell ref="K96:L96"/>
    <mergeCell ref="K44:L44"/>
    <mergeCell ref="I45:J45"/>
    <mergeCell ref="K45:L45"/>
    <mergeCell ref="I46:J46"/>
    <mergeCell ref="I65:J65"/>
    <mergeCell ref="K65:L65"/>
    <mergeCell ref="I71:J71"/>
    <mergeCell ref="C33:C34"/>
    <mergeCell ref="K99:L99"/>
    <mergeCell ref="B168:N168"/>
    <mergeCell ref="G87:H87"/>
    <mergeCell ref="I87:J87"/>
    <mergeCell ref="K87:L87"/>
    <mergeCell ref="G96:H96"/>
    <mergeCell ref="I96:J96"/>
    <mergeCell ref="E129:J129"/>
    <mergeCell ref="K129:L129"/>
    <mergeCell ref="B12:F12"/>
    <mergeCell ref="K18:L18"/>
    <mergeCell ref="K27:L27"/>
    <mergeCell ref="K28:L28"/>
    <mergeCell ref="B33:B34"/>
    <mergeCell ref="G57:H57"/>
    <mergeCell ref="G56:H56"/>
    <mergeCell ref="I56:J56"/>
    <mergeCell ref="K56:L56"/>
    <mergeCell ref="G37:H37"/>
    <mergeCell ref="I57:J57"/>
    <mergeCell ref="D16:D17"/>
    <mergeCell ref="K14:L14"/>
    <mergeCell ref="M16:N16"/>
    <mergeCell ref="B30:N30"/>
    <mergeCell ref="B1:N6"/>
    <mergeCell ref="J8:N8"/>
    <mergeCell ref="B9:N9"/>
    <mergeCell ref="H10:N10"/>
    <mergeCell ref="B11:N11"/>
    <mergeCell ref="I26:J26"/>
    <mergeCell ref="G19:H19"/>
    <mergeCell ref="B13:D13"/>
    <mergeCell ref="I15:N15"/>
    <mergeCell ref="B16:B17"/>
    <mergeCell ref="C16:C17"/>
    <mergeCell ref="E16:F17"/>
    <mergeCell ref="G16:H17"/>
    <mergeCell ref="I16:J17"/>
    <mergeCell ref="K16:L17"/>
    <mergeCell ref="K80:L80"/>
    <mergeCell ref="K77:L77"/>
    <mergeCell ref="D33:D34"/>
    <mergeCell ref="E33:F34"/>
    <mergeCell ref="G18:H18"/>
    <mergeCell ref="B31:J31"/>
    <mergeCell ref="E18:F28"/>
    <mergeCell ref="I18:J18"/>
    <mergeCell ref="G20:H20"/>
    <mergeCell ref="I28:J28"/>
    <mergeCell ref="M33:N33"/>
    <mergeCell ref="G38:H38"/>
    <mergeCell ref="I38:J38"/>
    <mergeCell ref="G39:H39"/>
    <mergeCell ref="I39:J39"/>
    <mergeCell ref="K54:L54"/>
    <mergeCell ref="K41:L41"/>
    <mergeCell ref="K37:L37"/>
    <mergeCell ref="K38:L38"/>
    <mergeCell ref="K40:L40"/>
    <mergeCell ref="K26:L26"/>
    <mergeCell ref="K33:L34"/>
    <mergeCell ref="G28:H28"/>
    <mergeCell ref="M85:N85"/>
    <mergeCell ref="I85:J86"/>
    <mergeCell ref="K85:L86"/>
    <mergeCell ref="G85:H86"/>
    <mergeCell ref="K57:L57"/>
    <mergeCell ref="K35:L35"/>
    <mergeCell ref="I41:J41"/>
    <mergeCell ref="B85:B86"/>
    <mergeCell ref="G54:H54"/>
    <mergeCell ref="K39:L39"/>
    <mergeCell ref="G40:H40"/>
    <mergeCell ref="I40:J40"/>
    <mergeCell ref="G35:H35"/>
    <mergeCell ref="I35:J35"/>
    <mergeCell ref="G41:H41"/>
    <mergeCell ref="G77:H77"/>
    <mergeCell ref="K72:L72"/>
    <mergeCell ref="K92:L92"/>
    <mergeCell ref="G91:H91"/>
    <mergeCell ref="C85:C86"/>
    <mergeCell ref="D85:D86"/>
    <mergeCell ref="E85:F86"/>
    <mergeCell ref="G80:H80"/>
    <mergeCell ref="K88:L88"/>
    <mergeCell ref="I91:J91"/>
    <mergeCell ref="K91:L91"/>
    <mergeCell ref="G89:H89"/>
    <mergeCell ref="K166:L166"/>
    <mergeCell ref="K111:L111"/>
    <mergeCell ref="K156:L156"/>
    <mergeCell ref="M156:N156"/>
    <mergeCell ref="K163:L163"/>
    <mergeCell ref="M163:N163"/>
    <mergeCell ref="K121:L121"/>
    <mergeCell ref="M133:N133"/>
    <mergeCell ref="M132:N132"/>
    <mergeCell ref="K130:L130"/>
    <mergeCell ref="H122:J122"/>
    <mergeCell ref="I110:J110"/>
    <mergeCell ref="I109:J109"/>
    <mergeCell ref="G115:H115"/>
    <mergeCell ref="I115:J115"/>
    <mergeCell ref="M129:N129"/>
    <mergeCell ref="M119:N119"/>
    <mergeCell ref="K112:L112"/>
    <mergeCell ref="K123:L123"/>
    <mergeCell ref="K122:L122"/>
    <mergeCell ref="G94:H94"/>
    <mergeCell ref="I94:J94"/>
    <mergeCell ref="K94:L94"/>
    <mergeCell ref="K95:L95"/>
    <mergeCell ref="K110:L110"/>
    <mergeCell ref="G108:H108"/>
    <mergeCell ref="I108:J108"/>
    <mergeCell ref="G95:H95"/>
    <mergeCell ref="I98:J98"/>
    <mergeCell ref="K98:L98"/>
    <mergeCell ref="G92:H92"/>
    <mergeCell ref="I92:J92"/>
    <mergeCell ref="G93:H93"/>
    <mergeCell ref="I93:J93"/>
    <mergeCell ref="I111:J111"/>
    <mergeCell ref="G101:H101"/>
    <mergeCell ref="I101:J101"/>
    <mergeCell ref="G105:H105"/>
    <mergeCell ref="I105:J105"/>
    <mergeCell ref="G98:H98"/>
    <mergeCell ref="B135:D135"/>
    <mergeCell ref="E135:J135"/>
    <mergeCell ref="B129:D129"/>
    <mergeCell ref="I95:J95"/>
    <mergeCell ref="E130:J130"/>
    <mergeCell ref="G110:H110"/>
    <mergeCell ref="H121:J121"/>
    <mergeCell ref="E121:G122"/>
    <mergeCell ref="G111:H111"/>
    <mergeCell ref="E125:G126"/>
    <mergeCell ref="I89:J89"/>
    <mergeCell ref="K90:L90"/>
    <mergeCell ref="K89:L89"/>
    <mergeCell ref="G90:H90"/>
    <mergeCell ref="K93:L93"/>
    <mergeCell ref="E123:G124"/>
    <mergeCell ref="K119:L120"/>
    <mergeCell ref="H119:J120"/>
    <mergeCell ref="E119:G120"/>
    <mergeCell ref="I90:J90"/>
    <mergeCell ref="K125:L125"/>
    <mergeCell ref="K126:L126"/>
    <mergeCell ref="H125:J125"/>
    <mergeCell ref="H126:J126"/>
    <mergeCell ref="K124:L124"/>
    <mergeCell ref="H123:J123"/>
    <mergeCell ref="H124:J124"/>
    <mergeCell ref="I19:J19"/>
    <mergeCell ref="K19:L19"/>
    <mergeCell ref="G33:H34"/>
    <mergeCell ref="I33:J34"/>
    <mergeCell ref="I20:J20"/>
    <mergeCell ref="G27:H27"/>
    <mergeCell ref="I27:J27"/>
    <mergeCell ref="K20:L20"/>
    <mergeCell ref="G26:H26"/>
    <mergeCell ref="B29:N29"/>
    <mergeCell ref="G36:H36"/>
    <mergeCell ref="G72:H72"/>
    <mergeCell ref="G88:H88"/>
    <mergeCell ref="I88:J88"/>
    <mergeCell ref="G58:H58"/>
    <mergeCell ref="I58:J58"/>
    <mergeCell ref="I37:J37"/>
    <mergeCell ref="G45:H45"/>
    <mergeCell ref="G46:H46"/>
    <mergeCell ref="G60:H60"/>
    <mergeCell ref="K36:L36"/>
    <mergeCell ref="I36:J36"/>
    <mergeCell ref="G55:H55"/>
    <mergeCell ref="I55:J55"/>
    <mergeCell ref="B82:G82"/>
    <mergeCell ref="I80:J80"/>
    <mergeCell ref="G79:H79"/>
    <mergeCell ref="I79:J79"/>
    <mergeCell ref="K79:L79"/>
    <mergeCell ref="K46:L46"/>
    <mergeCell ref="I61:J61"/>
    <mergeCell ref="K61:L61"/>
    <mergeCell ref="I77:J77"/>
    <mergeCell ref="I72:J72"/>
    <mergeCell ref="G65:H65"/>
    <mergeCell ref="G71:H71"/>
    <mergeCell ref="K71:L71"/>
    <mergeCell ref="G66:H66"/>
    <mergeCell ref="I66:J66"/>
    <mergeCell ref="K66:L66"/>
    <mergeCell ref="E87:F116"/>
    <mergeCell ref="B155:D155"/>
    <mergeCell ref="E155:J155"/>
    <mergeCell ref="K155:L155"/>
    <mergeCell ref="M155:N155"/>
    <mergeCell ref="B136:D136"/>
    <mergeCell ref="E136:J136"/>
    <mergeCell ref="K136:L136"/>
    <mergeCell ref="M136:N136"/>
    <mergeCell ref="B149:D149"/>
    <mergeCell ref="E149:J149"/>
    <mergeCell ref="E151:J151"/>
    <mergeCell ref="K151:L151"/>
    <mergeCell ref="B153:D153"/>
    <mergeCell ref="E153:J153"/>
    <mergeCell ref="K153:L153"/>
    <mergeCell ref="E150:J150"/>
    <mergeCell ref="K150:L150"/>
    <mergeCell ref="B152:D152"/>
    <mergeCell ref="E152:J152"/>
    <mergeCell ref="M151:N151"/>
    <mergeCell ref="B151:D151"/>
    <mergeCell ref="B81:N81"/>
    <mergeCell ref="B117:N117"/>
    <mergeCell ref="B127:N127"/>
    <mergeCell ref="K109:L109"/>
    <mergeCell ref="G97:H97"/>
    <mergeCell ref="I97:J97"/>
    <mergeCell ref="K97:L97"/>
    <mergeCell ref="B125:B126"/>
    <mergeCell ref="G23:H23"/>
    <mergeCell ref="I23:J23"/>
    <mergeCell ref="K23:L23"/>
    <mergeCell ref="G25:H25"/>
    <mergeCell ref="I25:J25"/>
    <mergeCell ref="K25:L25"/>
    <mergeCell ref="G24:H24"/>
    <mergeCell ref="I24:J24"/>
    <mergeCell ref="K24:L24"/>
    <mergeCell ref="C119:C120"/>
    <mergeCell ref="D119:D120"/>
    <mergeCell ref="D121:D126"/>
    <mergeCell ref="B121:B122"/>
    <mergeCell ref="C121:C122"/>
    <mergeCell ref="B123:B124"/>
    <mergeCell ref="C123:C124"/>
    <mergeCell ref="C125:C126"/>
    <mergeCell ref="B119:B120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1200" verticalDpi="1200" orientation="portrait" paperSize="9" scale="39" r:id="rId2"/>
  <rowBreaks count="1" manualBreakCount="1">
    <brk id="80" max="255" man="1"/>
  </rowBreaks>
  <ignoredErrors>
    <ignoredError sqref="N123 N93 N124 N97 N112 N7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Александр Майоров</cp:lastModifiedBy>
  <cp:lastPrinted>2020-07-21T07:26:01Z</cp:lastPrinted>
  <dcterms:created xsi:type="dcterms:W3CDTF">2013-04-02T13:49:47Z</dcterms:created>
  <dcterms:modified xsi:type="dcterms:W3CDTF">2020-07-21T08:17:57Z</dcterms:modified>
  <cp:category/>
  <cp:version/>
  <cp:contentType/>
  <cp:contentStatus/>
</cp:coreProperties>
</file>